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elissakunz/Downloads/"/>
    </mc:Choice>
  </mc:AlternateContent>
  <xr:revisionPtr revIDLastSave="0" documentId="13_ncr:1_{1164C511-40F5-854F-841F-132C2FC93AF1}" xr6:coauthVersionLast="36" xr6:coauthVersionMax="36" xr10:uidLastSave="{00000000-0000-0000-0000-000000000000}"/>
  <bookViews>
    <workbookView xWindow="240" yWindow="460" windowWidth="23180" windowHeight="141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L6" i="1" s="1"/>
  <c r="G7" i="1"/>
  <c r="L7" i="1" s="1"/>
  <c r="G8" i="1"/>
  <c r="L8" i="1"/>
  <c r="G9" i="1"/>
  <c r="L9" i="1"/>
  <c r="G10" i="1"/>
  <c r="L10" i="1"/>
  <c r="G11" i="1"/>
  <c r="L11" i="1"/>
  <c r="G12" i="1"/>
  <c r="L12" i="1"/>
  <c r="G13" i="1"/>
  <c r="L13" i="1"/>
  <c r="G14" i="1"/>
  <c r="H14" i="1"/>
  <c r="H25" i="1" s="1"/>
  <c r="K14" i="1"/>
  <c r="G15" i="1"/>
  <c r="L15" i="1" s="1"/>
  <c r="G16" i="1"/>
  <c r="L16" i="1" s="1"/>
  <c r="G17" i="1"/>
  <c r="L17" i="1" s="1"/>
  <c r="G18" i="1"/>
  <c r="L18" i="1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F25" i="1"/>
  <c r="J25" i="1"/>
  <c r="E25" i="1"/>
  <c r="I25" i="1"/>
  <c r="K25" i="1"/>
  <c r="G25" i="1" l="1"/>
  <c r="L25" i="1"/>
  <c r="L29" i="1" s="1"/>
  <c r="L31" i="1" s="1"/>
  <c r="L14" i="1"/>
</calcChain>
</file>

<file path=xl/sharedStrings.xml><?xml version="1.0" encoding="utf-8"?>
<sst xmlns="http://schemas.openxmlformats.org/spreadsheetml/2006/main" count="107" uniqueCount="61">
  <si>
    <t>Date</t>
  </si>
  <si>
    <t>Event</t>
  </si>
  <si>
    <t>Coaching Fee</t>
  </si>
  <si>
    <t>Hotel</t>
  </si>
  <si>
    <t>Per Diem</t>
  </si>
  <si>
    <t>March 15-17</t>
  </si>
  <si>
    <t>Nike Classic - Schaumburg</t>
  </si>
  <si>
    <t>comp.</t>
  </si>
  <si>
    <t>Round Trip Mileage</t>
  </si>
  <si>
    <t>NSU At United FC</t>
  </si>
  <si>
    <t>League</t>
  </si>
  <si>
    <t>n/a</t>
  </si>
  <si>
    <t>WDA</t>
  </si>
  <si>
    <t>NSU vs. Minneapolis</t>
  </si>
  <si>
    <t>Location</t>
  </si>
  <si>
    <t>Libertyville, IL</t>
  </si>
  <si>
    <t>Kenosha, WI</t>
  </si>
  <si>
    <t>Schaumburg, IL</t>
  </si>
  <si>
    <t>MRL</t>
  </si>
  <si>
    <t>NSU at FC Green Bay</t>
  </si>
  <si>
    <t>Green Bay, WI</t>
  </si>
  <si>
    <t>NSU Vs. Chicago Fire</t>
  </si>
  <si>
    <t>Rockford, IL</t>
  </si>
  <si>
    <t>NSU Vs. Libertyville</t>
  </si>
  <si>
    <t>NSU vs. Elm Grove</t>
  </si>
  <si>
    <t>Cedarburg, WI</t>
  </si>
  <si>
    <t>NSU vs. Sc Academy Inter (MN)</t>
  </si>
  <si>
    <t>Afton, MN</t>
  </si>
  <si>
    <t>NSU vs. TC Storm (ND)</t>
  </si>
  <si>
    <t>NSU vs. Arsenal FC (MN)</t>
  </si>
  <si>
    <t>May 10-12</t>
  </si>
  <si>
    <t>Neenah Flatgrass Tournament</t>
  </si>
  <si>
    <t>Neenah, WI</t>
  </si>
  <si>
    <t>NSU vs. SC Waukesha</t>
  </si>
  <si>
    <t>WDA/MRL</t>
  </si>
  <si>
    <t>NSU at FC Milwaukee</t>
  </si>
  <si>
    <t>Glendale, WI</t>
  </si>
  <si>
    <t>May 25-27</t>
  </si>
  <si>
    <t>State Cup</t>
  </si>
  <si>
    <t>Appleton, WI</t>
  </si>
  <si>
    <t>NSU vs. Madison 56ers</t>
  </si>
  <si>
    <t>NSU vs. Rush</t>
  </si>
  <si>
    <t>Coach's Gift</t>
  </si>
  <si>
    <t>Total</t>
  </si>
  <si>
    <t>Total  Expenses</t>
  </si>
  <si>
    <t>Feb</t>
  </si>
  <si>
    <t>Milwaukee</t>
  </si>
  <si>
    <t>Additional</t>
  </si>
  <si>
    <t>Wave Futsal Tournament</t>
  </si>
  <si>
    <t>Soccer Soiree Team Basket/Donation ($10/player)</t>
  </si>
  <si>
    <t>Tournament Fees to be paid by team</t>
  </si>
  <si>
    <t>Spring 20xx</t>
  </si>
  <si>
    <t>xxU Boys Blue Team Expenses</t>
  </si>
  <si>
    <t>NSU  vs. Bavarians</t>
  </si>
  <si>
    <t>Team Expenses</t>
  </si>
  <si>
    <t xml:space="preserve"> Ref Fees to be requested from NSU</t>
  </si>
  <si>
    <t>Puma Cup - Rockford (extra tournament)</t>
  </si>
  <si>
    <t>n//a</t>
  </si>
  <si>
    <t>18 players</t>
  </si>
  <si>
    <t>Team Expenses per player</t>
  </si>
  <si>
    <t>**This is just a sample. These amounts aren't accurate.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</si>
</sst>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8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2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selection activeCell="D3" sqref="D3"/>
    </sheetView>
  </sheetViews>
  <sheetFormatPr baseColWidth="10" defaultColWidth="8.83203125" defaultRowHeight="15"/>
  <cols>
    <col min="1" max="1" width="11.83203125" customWidth="1"/>
    <col min="2" max="2" width="31.83203125" style="7" customWidth="1"/>
    <col min="3" max="3" width="18.33203125" style="7" customWidth="1"/>
    <col min="4" max="4" width="12" style="7" customWidth="1"/>
    <col min="5" max="5" width="8.83203125" style="7"/>
    <col min="7" max="9" width="8.83203125" style="7"/>
    <col min="10" max="10" width="11" style="7" customWidth="1"/>
    <col min="11" max="11" width="9.83203125" style="7" bestFit="1" customWidth="1"/>
    <col min="12" max="12" width="8.83203125" style="7"/>
  </cols>
  <sheetData>
    <row r="1" spans="1:12" s="18" customFormat="1">
      <c r="A1" s="18" t="s">
        <v>52</v>
      </c>
      <c r="B1" s="19"/>
      <c r="C1" s="27" t="s">
        <v>60</v>
      </c>
      <c r="D1" s="19"/>
      <c r="E1" s="19"/>
      <c r="G1" s="19"/>
      <c r="H1" s="19"/>
      <c r="I1" s="19"/>
      <c r="J1" s="19"/>
      <c r="K1" s="19"/>
      <c r="L1" s="19"/>
    </row>
    <row r="2" spans="1:12">
      <c r="A2" t="s">
        <v>51</v>
      </c>
    </row>
    <row r="3" spans="1:12" s="1" customFormat="1">
      <c r="A3" s="5"/>
      <c r="B3" s="4"/>
      <c r="C3" s="4"/>
      <c r="D3" s="4"/>
      <c r="E3" s="6"/>
      <c r="G3" s="6"/>
      <c r="H3" s="6"/>
      <c r="I3" s="6"/>
      <c r="J3" s="6"/>
      <c r="K3" s="6"/>
      <c r="L3" s="8"/>
    </row>
    <row r="4" spans="1:12" s="1" customFormat="1" ht="28" customHeight="1">
      <c r="A4" s="5"/>
      <c r="B4" s="4"/>
      <c r="C4" s="4"/>
      <c r="D4" s="4"/>
      <c r="E4" s="6"/>
      <c r="F4" s="26" t="s">
        <v>54</v>
      </c>
      <c r="G4" s="26"/>
      <c r="H4" s="26"/>
      <c r="I4" s="26"/>
      <c r="J4" s="26"/>
      <c r="K4" s="26"/>
      <c r="L4" s="26"/>
    </row>
    <row r="5" spans="1:12" s="1" customFormat="1" ht="80">
      <c r="A5" s="3" t="s">
        <v>0</v>
      </c>
      <c r="B5" s="3" t="s">
        <v>1</v>
      </c>
      <c r="C5" s="3" t="s">
        <v>14</v>
      </c>
      <c r="D5" s="3" t="s">
        <v>10</v>
      </c>
      <c r="E5" s="3" t="s">
        <v>55</v>
      </c>
      <c r="F5" s="23" t="s">
        <v>8</v>
      </c>
      <c r="G5" s="23" t="s">
        <v>8</v>
      </c>
      <c r="H5" s="23" t="s">
        <v>3</v>
      </c>
      <c r="I5" s="23" t="s">
        <v>4</v>
      </c>
      <c r="J5" s="23" t="s">
        <v>50</v>
      </c>
      <c r="K5" s="23" t="s">
        <v>2</v>
      </c>
      <c r="L5" s="23" t="s">
        <v>43</v>
      </c>
    </row>
    <row r="6" spans="1:12" s="14" customFormat="1" ht="16">
      <c r="A6" s="13" t="s">
        <v>45</v>
      </c>
      <c r="B6" s="15" t="s">
        <v>48</v>
      </c>
      <c r="C6" s="15" t="s">
        <v>46</v>
      </c>
      <c r="D6" s="15" t="s">
        <v>47</v>
      </c>
      <c r="E6" s="17" t="s">
        <v>11</v>
      </c>
      <c r="F6" s="13">
        <v>0</v>
      </c>
      <c r="G6" s="17">
        <f t="shared" ref="G6:G24" si="0">F6*0.55</f>
        <v>0</v>
      </c>
      <c r="H6" s="17">
        <v>0</v>
      </c>
      <c r="I6" s="17">
        <v>0</v>
      </c>
      <c r="J6" s="17">
        <v>720</v>
      </c>
      <c r="K6" s="17">
        <v>360</v>
      </c>
      <c r="L6" s="11">
        <f>SUM(G6:K6)</f>
        <v>1080</v>
      </c>
    </row>
    <row r="7" spans="1:12">
      <c r="A7" t="s">
        <v>5</v>
      </c>
      <c r="B7" s="7" t="s">
        <v>6</v>
      </c>
      <c r="C7" s="7" t="s">
        <v>17</v>
      </c>
      <c r="D7" s="7" t="s">
        <v>11</v>
      </c>
      <c r="E7" s="11" t="s">
        <v>11</v>
      </c>
      <c r="F7" s="7">
        <v>210</v>
      </c>
      <c r="G7" s="17">
        <f t="shared" si="0"/>
        <v>115.50000000000001</v>
      </c>
      <c r="H7" s="11" t="s">
        <v>7</v>
      </c>
      <c r="I7" s="11">
        <v>150</v>
      </c>
      <c r="J7" s="11">
        <v>0</v>
      </c>
      <c r="K7" s="11">
        <v>0</v>
      </c>
      <c r="L7" s="11">
        <f t="shared" ref="L7:L14" si="1">SUM(G7:K7)</f>
        <v>265.5</v>
      </c>
    </row>
    <row r="8" spans="1:12">
      <c r="A8" s="2">
        <v>41377</v>
      </c>
      <c r="B8" s="7" t="s">
        <v>9</v>
      </c>
      <c r="C8" s="7" t="s">
        <v>16</v>
      </c>
      <c r="D8" s="7" t="s">
        <v>12</v>
      </c>
      <c r="E8" s="11">
        <v>0</v>
      </c>
      <c r="F8" s="7">
        <v>120</v>
      </c>
      <c r="G8" s="17">
        <f t="shared" si="0"/>
        <v>66</v>
      </c>
      <c r="H8" s="11" t="s">
        <v>11</v>
      </c>
      <c r="I8" s="11" t="s">
        <v>11</v>
      </c>
      <c r="J8" s="11">
        <v>0</v>
      </c>
      <c r="K8" s="11">
        <v>0</v>
      </c>
      <c r="L8" s="11">
        <f t="shared" si="1"/>
        <v>66</v>
      </c>
    </row>
    <row r="9" spans="1:12">
      <c r="A9" s="2">
        <v>41378</v>
      </c>
      <c r="B9" s="7" t="s">
        <v>13</v>
      </c>
      <c r="C9" s="7" t="s">
        <v>15</v>
      </c>
      <c r="D9" s="7" t="s">
        <v>18</v>
      </c>
      <c r="E9" s="11">
        <v>50</v>
      </c>
      <c r="F9" s="7">
        <v>150</v>
      </c>
      <c r="G9" s="17">
        <f t="shared" si="0"/>
        <v>82.5</v>
      </c>
      <c r="H9" s="11" t="s">
        <v>11</v>
      </c>
      <c r="I9" s="11" t="s">
        <v>11</v>
      </c>
      <c r="J9" s="11">
        <v>0</v>
      </c>
      <c r="K9" s="11">
        <v>0</v>
      </c>
      <c r="L9" s="11">
        <f t="shared" si="1"/>
        <v>82.5</v>
      </c>
    </row>
    <row r="10" spans="1:12">
      <c r="A10" s="2">
        <v>41385</v>
      </c>
      <c r="B10" s="7" t="s">
        <v>19</v>
      </c>
      <c r="C10" s="7" t="s">
        <v>20</v>
      </c>
      <c r="D10" s="7" t="s">
        <v>12</v>
      </c>
      <c r="E10" s="11">
        <v>0</v>
      </c>
      <c r="F10" s="7">
        <v>204</v>
      </c>
      <c r="G10" s="17">
        <f t="shared" si="0"/>
        <v>112.2</v>
      </c>
      <c r="H10" s="11" t="s">
        <v>11</v>
      </c>
      <c r="I10" s="11" t="s">
        <v>11</v>
      </c>
      <c r="J10" s="11">
        <v>0</v>
      </c>
      <c r="K10" s="11">
        <v>0</v>
      </c>
      <c r="L10" s="11">
        <f t="shared" si="1"/>
        <v>112.2</v>
      </c>
    </row>
    <row r="11" spans="1:12">
      <c r="A11" s="2">
        <v>41391</v>
      </c>
      <c r="B11" s="7" t="s">
        <v>21</v>
      </c>
      <c r="C11" s="7" t="s">
        <v>22</v>
      </c>
      <c r="D11" s="7" t="s">
        <v>18</v>
      </c>
      <c r="E11" s="11">
        <v>50</v>
      </c>
      <c r="F11" s="7">
        <v>226</v>
      </c>
      <c r="G11" s="17">
        <f t="shared" si="0"/>
        <v>124.30000000000001</v>
      </c>
      <c r="H11" s="11">
        <v>145</v>
      </c>
      <c r="I11" s="11">
        <v>35</v>
      </c>
      <c r="J11" s="11">
        <v>0</v>
      </c>
      <c r="K11" s="11">
        <v>0</v>
      </c>
      <c r="L11" s="11">
        <f t="shared" si="1"/>
        <v>304.3</v>
      </c>
    </row>
    <row r="12" spans="1:12">
      <c r="A12" s="2">
        <v>41392</v>
      </c>
      <c r="B12" s="7" t="s">
        <v>23</v>
      </c>
      <c r="C12" s="7" t="s">
        <v>22</v>
      </c>
      <c r="D12" s="7" t="s">
        <v>18</v>
      </c>
      <c r="E12" s="11">
        <v>50</v>
      </c>
      <c r="F12" s="7">
        <v>0</v>
      </c>
      <c r="G12" s="17">
        <f t="shared" si="0"/>
        <v>0</v>
      </c>
      <c r="H12" s="11" t="s">
        <v>11</v>
      </c>
      <c r="I12" s="11">
        <v>35</v>
      </c>
      <c r="J12" s="11">
        <v>0</v>
      </c>
      <c r="K12" s="11">
        <v>0</v>
      </c>
      <c r="L12" s="11">
        <f t="shared" si="1"/>
        <v>35</v>
      </c>
    </row>
    <row r="13" spans="1:12">
      <c r="A13" s="2">
        <v>41392</v>
      </c>
      <c r="B13" s="7" t="s">
        <v>24</v>
      </c>
      <c r="C13" s="7" t="s">
        <v>25</v>
      </c>
      <c r="D13" s="7" t="s">
        <v>12</v>
      </c>
      <c r="E13" s="11">
        <v>0</v>
      </c>
      <c r="F13" s="7">
        <v>0</v>
      </c>
      <c r="G13" s="17">
        <f t="shared" si="0"/>
        <v>0</v>
      </c>
      <c r="H13" s="11" t="s">
        <v>11</v>
      </c>
      <c r="I13" s="11" t="s">
        <v>11</v>
      </c>
      <c r="J13" s="11">
        <v>0</v>
      </c>
      <c r="K13" s="11">
        <v>0</v>
      </c>
      <c r="L13" s="11">
        <f t="shared" si="1"/>
        <v>0</v>
      </c>
    </row>
    <row r="14" spans="1:12">
      <c r="A14" s="2">
        <v>42855</v>
      </c>
      <c r="B14" s="7" t="s">
        <v>56</v>
      </c>
      <c r="C14" s="7" t="s">
        <v>22</v>
      </c>
      <c r="D14" s="7" t="s">
        <v>57</v>
      </c>
      <c r="E14" s="11" t="s">
        <v>11</v>
      </c>
      <c r="F14" s="7">
        <v>210</v>
      </c>
      <c r="G14" s="17">
        <f t="shared" si="0"/>
        <v>115.50000000000001</v>
      </c>
      <c r="H14" s="11">
        <f>2*125</f>
        <v>250</v>
      </c>
      <c r="I14" s="11">
        <v>150</v>
      </c>
      <c r="J14" s="11">
        <v>695</v>
      </c>
      <c r="K14" s="11">
        <f>3*60</f>
        <v>180</v>
      </c>
      <c r="L14" s="11">
        <f t="shared" si="1"/>
        <v>1390.5</v>
      </c>
    </row>
    <row r="15" spans="1:12">
      <c r="A15" s="2">
        <v>41398</v>
      </c>
      <c r="B15" s="7" t="s">
        <v>26</v>
      </c>
      <c r="C15" s="7" t="s">
        <v>27</v>
      </c>
      <c r="D15" s="7" t="s">
        <v>18</v>
      </c>
      <c r="E15" s="11">
        <v>50</v>
      </c>
      <c r="F15" s="7">
        <v>670</v>
      </c>
      <c r="G15" s="17">
        <f t="shared" si="0"/>
        <v>368.50000000000006</v>
      </c>
      <c r="H15" s="11">
        <v>200</v>
      </c>
      <c r="I15" s="11">
        <v>75</v>
      </c>
      <c r="J15" s="11">
        <v>0</v>
      </c>
      <c r="K15" s="11">
        <v>0</v>
      </c>
      <c r="L15" s="11">
        <f t="shared" ref="L15:L24" si="2">SUM(G15:K15)</f>
        <v>643.5</v>
      </c>
    </row>
    <row r="16" spans="1:12">
      <c r="A16" s="2">
        <v>41398</v>
      </c>
      <c r="B16" s="7" t="s">
        <v>28</v>
      </c>
      <c r="C16" s="7" t="s">
        <v>27</v>
      </c>
      <c r="D16" s="7" t="s">
        <v>18</v>
      </c>
      <c r="E16" s="11">
        <v>50</v>
      </c>
      <c r="F16" s="7">
        <v>0</v>
      </c>
      <c r="G16" s="17">
        <f t="shared" si="0"/>
        <v>0</v>
      </c>
      <c r="H16" s="11">
        <v>0</v>
      </c>
      <c r="I16" s="11" t="s">
        <v>11</v>
      </c>
      <c r="J16" s="11">
        <v>0</v>
      </c>
      <c r="K16" s="11">
        <v>0</v>
      </c>
      <c r="L16" s="11">
        <f t="shared" si="2"/>
        <v>0</v>
      </c>
    </row>
    <row r="17" spans="1:12">
      <c r="A17" s="2">
        <v>41399</v>
      </c>
      <c r="B17" s="7" t="s">
        <v>29</v>
      </c>
      <c r="C17" s="7" t="s">
        <v>27</v>
      </c>
      <c r="D17" s="7" t="s">
        <v>18</v>
      </c>
      <c r="E17" s="11">
        <v>50</v>
      </c>
      <c r="F17" s="7">
        <v>0</v>
      </c>
      <c r="G17" s="17">
        <f t="shared" si="0"/>
        <v>0</v>
      </c>
      <c r="H17" s="11">
        <v>0</v>
      </c>
      <c r="I17" s="11">
        <v>35</v>
      </c>
      <c r="J17" s="11">
        <v>0</v>
      </c>
      <c r="K17" s="11">
        <v>0</v>
      </c>
      <c r="L17" s="11">
        <f t="shared" si="2"/>
        <v>35</v>
      </c>
    </row>
    <row r="18" spans="1:12">
      <c r="A18" t="s">
        <v>30</v>
      </c>
      <c r="B18" s="7" t="s">
        <v>31</v>
      </c>
      <c r="C18" s="7" t="s">
        <v>32</v>
      </c>
      <c r="D18" s="7" t="s">
        <v>11</v>
      </c>
      <c r="E18" s="11">
        <v>0</v>
      </c>
      <c r="F18" s="7">
        <v>166</v>
      </c>
      <c r="G18" s="17">
        <f t="shared" si="0"/>
        <v>91.300000000000011</v>
      </c>
      <c r="H18" s="11">
        <v>115</v>
      </c>
      <c r="I18" s="11">
        <v>150</v>
      </c>
      <c r="J18" s="11">
        <v>0</v>
      </c>
      <c r="K18" s="11">
        <v>0</v>
      </c>
      <c r="L18" s="11">
        <f t="shared" si="2"/>
        <v>356.3</v>
      </c>
    </row>
    <row r="19" spans="1:12">
      <c r="A19" s="2">
        <v>41408</v>
      </c>
      <c r="B19" s="7" t="s">
        <v>33</v>
      </c>
      <c r="C19" s="7" t="s">
        <v>25</v>
      </c>
      <c r="D19" s="7" t="s">
        <v>34</v>
      </c>
      <c r="E19" s="11">
        <v>0</v>
      </c>
      <c r="F19" s="7">
        <v>0</v>
      </c>
      <c r="G19" s="17">
        <f t="shared" si="0"/>
        <v>0</v>
      </c>
      <c r="H19" s="11" t="s">
        <v>11</v>
      </c>
      <c r="I19" s="11" t="s">
        <v>11</v>
      </c>
      <c r="J19" s="11">
        <v>0</v>
      </c>
      <c r="K19" s="11">
        <v>0</v>
      </c>
      <c r="L19" s="11">
        <f t="shared" si="2"/>
        <v>0</v>
      </c>
    </row>
    <row r="20" spans="1:12">
      <c r="A20" s="2">
        <v>41412</v>
      </c>
      <c r="B20" s="7" t="s">
        <v>35</v>
      </c>
      <c r="C20" s="7" t="s">
        <v>36</v>
      </c>
      <c r="D20" s="7" t="s">
        <v>12</v>
      </c>
      <c r="E20" s="11">
        <v>0</v>
      </c>
      <c r="F20" s="7">
        <v>0</v>
      </c>
      <c r="G20" s="17">
        <f t="shared" si="0"/>
        <v>0</v>
      </c>
      <c r="H20" s="11" t="s">
        <v>11</v>
      </c>
      <c r="I20" s="11" t="s">
        <v>11</v>
      </c>
      <c r="J20" s="11">
        <v>0</v>
      </c>
      <c r="K20" s="11">
        <v>0</v>
      </c>
      <c r="L20" s="11">
        <f t="shared" si="2"/>
        <v>0</v>
      </c>
    </row>
    <row r="21" spans="1:12">
      <c r="A21" t="s">
        <v>37</v>
      </c>
      <c r="B21" s="7" t="s">
        <v>38</v>
      </c>
      <c r="C21" s="7" t="s">
        <v>39</v>
      </c>
      <c r="D21" s="7" t="s">
        <v>11</v>
      </c>
      <c r="E21" s="11">
        <v>0</v>
      </c>
      <c r="F21" s="7">
        <v>180</v>
      </c>
      <c r="G21" s="17">
        <f t="shared" si="0"/>
        <v>99.000000000000014</v>
      </c>
      <c r="H21" s="22">
        <v>125</v>
      </c>
      <c r="I21" s="22">
        <v>105</v>
      </c>
      <c r="J21" s="11">
        <v>0</v>
      </c>
      <c r="K21" s="11">
        <v>0</v>
      </c>
      <c r="L21" s="11">
        <f t="shared" si="2"/>
        <v>329</v>
      </c>
    </row>
    <row r="22" spans="1:12">
      <c r="A22" s="2">
        <v>41426</v>
      </c>
      <c r="B22" s="7" t="s">
        <v>40</v>
      </c>
      <c r="C22" s="7" t="s">
        <v>25</v>
      </c>
      <c r="D22" s="7" t="s">
        <v>12</v>
      </c>
      <c r="E22" s="11">
        <v>0</v>
      </c>
      <c r="F22" s="7">
        <v>0</v>
      </c>
      <c r="G22" s="17">
        <f t="shared" si="0"/>
        <v>0</v>
      </c>
      <c r="H22" s="11" t="s">
        <v>11</v>
      </c>
      <c r="I22" s="11" t="s">
        <v>11</v>
      </c>
      <c r="J22" s="11">
        <v>0</v>
      </c>
      <c r="K22" s="11">
        <v>0</v>
      </c>
      <c r="L22" s="11">
        <f t="shared" si="2"/>
        <v>0</v>
      </c>
    </row>
    <row r="23" spans="1:12">
      <c r="A23" s="2">
        <v>41433</v>
      </c>
      <c r="B23" s="7" t="s">
        <v>41</v>
      </c>
      <c r="C23" s="7" t="s">
        <v>25</v>
      </c>
      <c r="D23" s="7" t="s">
        <v>34</v>
      </c>
      <c r="E23" s="11">
        <v>0</v>
      </c>
      <c r="F23" s="7">
        <v>0</v>
      </c>
      <c r="G23" s="17">
        <f t="shared" si="0"/>
        <v>0</v>
      </c>
      <c r="H23" s="11" t="s">
        <v>11</v>
      </c>
      <c r="I23" s="11" t="s">
        <v>11</v>
      </c>
      <c r="J23" s="11">
        <v>0</v>
      </c>
      <c r="K23" s="11">
        <v>0</v>
      </c>
      <c r="L23" s="11">
        <f t="shared" si="2"/>
        <v>0</v>
      </c>
    </row>
    <row r="24" spans="1:12">
      <c r="A24" s="2">
        <v>41434</v>
      </c>
      <c r="B24" s="7" t="s">
        <v>53</v>
      </c>
      <c r="C24" s="7" t="s">
        <v>25</v>
      </c>
      <c r="D24" s="7" t="s">
        <v>12</v>
      </c>
      <c r="E24" s="12">
        <v>0</v>
      </c>
      <c r="F24" s="9">
        <v>0</v>
      </c>
      <c r="G24" s="17">
        <f t="shared" si="0"/>
        <v>0</v>
      </c>
      <c r="H24" s="12" t="s">
        <v>11</v>
      </c>
      <c r="I24" s="12" t="s">
        <v>11</v>
      </c>
      <c r="J24" s="12">
        <v>0</v>
      </c>
      <c r="K24" s="12">
        <v>0</v>
      </c>
      <c r="L24" s="11">
        <f t="shared" si="2"/>
        <v>0</v>
      </c>
    </row>
    <row r="25" spans="1:12">
      <c r="D25" s="7" t="s">
        <v>43</v>
      </c>
      <c r="E25" s="11">
        <f>SUM(E6:E24)</f>
        <v>300</v>
      </c>
      <c r="F25" s="21">
        <f>SUM(F6:F24)</f>
        <v>2136</v>
      </c>
      <c r="G25" s="24">
        <f t="shared" ref="G25:L25" si="3">SUM(G6:G24)</f>
        <v>1174.8</v>
      </c>
      <c r="H25" s="11">
        <f t="shared" si="3"/>
        <v>835</v>
      </c>
      <c r="I25" s="11">
        <f t="shared" si="3"/>
        <v>735</v>
      </c>
      <c r="J25" s="11">
        <f>SUM(J6:J24)</f>
        <v>1415</v>
      </c>
      <c r="K25" s="11">
        <f>SUM(K6:K24)</f>
        <v>540</v>
      </c>
      <c r="L25" s="24">
        <f t="shared" si="3"/>
        <v>4699.8</v>
      </c>
    </row>
    <row r="27" spans="1:12">
      <c r="A27" t="s">
        <v>49</v>
      </c>
      <c r="L27" s="11">
        <v>180</v>
      </c>
    </row>
    <row r="28" spans="1:12">
      <c r="A28" t="s">
        <v>42</v>
      </c>
      <c r="G28" s="10"/>
      <c r="L28" s="12">
        <v>100</v>
      </c>
    </row>
    <row r="29" spans="1:12">
      <c r="A29" t="s">
        <v>44</v>
      </c>
      <c r="L29" s="11">
        <f>SUM(L25:L28)</f>
        <v>4979.8</v>
      </c>
    </row>
    <row r="30" spans="1:12">
      <c r="A30" t="s">
        <v>58</v>
      </c>
      <c r="L30" s="7">
        <v>18</v>
      </c>
    </row>
    <row r="31" spans="1:12">
      <c r="A31" t="s">
        <v>59</v>
      </c>
      <c r="L31" s="25">
        <f>L29/L30</f>
        <v>276.65555555555557</v>
      </c>
    </row>
    <row r="32" spans="1:12">
      <c r="K32" s="16"/>
      <c r="L32" s="11"/>
    </row>
    <row r="34" spans="5:9">
      <c r="E34" s="16"/>
      <c r="I34" s="19"/>
    </row>
    <row r="35" spans="5:9">
      <c r="I35" s="20"/>
    </row>
  </sheetData>
  <mergeCells count="1">
    <mergeCell ref="F4:L4"/>
  </mergeCells>
  <phoneticPr fontId="2" type="noConversion"/>
  <printOptions headings="1"/>
  <pageMargins left="0.45" right="0.45" top="0.75" bottom="0.75" header="0.3" footer="0.3"/>
  <pageSetup scale="7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mcconeghy</dc:creator>
  <cp:lastModifiedBy>Melissa Kunz</cp:lastModifiedBy>
  <cp:lastPrinted>2015-07-23T22:44:09Z</cp:lastPrinted>
  <dcterms:created xsi:type="dcterms:W3CDTF">2013-02-19T19:12:46Z</dcterms:created>
  <dcterms:modified xsi:type="dcterms:W3CDTF">2022-08-09T03:24:11Z</dcterms:modified>
</cp:coreProperties>
</file>