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oster\Baseball Booster\"/>
    </mc:Choice>
  </mc:AlternateContent>
  <xr:revisionPtr revIDLastSave="0" documentId="13_ncr:1_{8552F9E3-4B30-449E-A957-0B151922D22D}" xr6:coauthVersionLast="47" xr6:coauthVersionMax="47" xr10:uidLastSave="{00000000-0000-0000-0000-000000000000}"/>
  <bookViews>
    <workbookView xWindow="-120" yWindow="-120" windowWidth="29040" windowHeight="15720" activeTab="1" xr2:uid="{D551748E-F0F8-47A3-BD2A-29202231771C}"/>
  </bookViews>
  <sheets>
    <sheet name="2024-2026 Baseball Budget (2)" sheetId="2" r:id="rId1"/>
    <sheet name="2026 Amended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39" i="1"/>
  <c r="E39" i="1"/>
  <c r="C39" i="1"/>
  <c r="E34" i="2"/>
  <c r="C34" i="2"/>
  <c r="C27" i="2"/>
  <c r="C36" i="2" s="1"/>
  <c r="F25" i="2"/>
  <c r="F34" i="2" s="1"/>
  <c r="E25" i="2"/>
  <c r="C25" i="2"/>
  <c r="B25" i="2"/>
  <c r="B21" i="2"/>
  <c r="B19" i="2"/>
  <c r="B18" i="2"/>
  <c r="F13" i="2"/>
  <c r="E13" i="2"/>
  <c r="E27" i="2" s="1"/>
  <c r="C13" i="2"/>
  <c r="B13" i="2"/>
  <c r="B27" i="2" s="1"/>
  <c r="E13" i="1"/>
  <c r="F26" i="1"/>
  <c r="F13" i="1"/>
  <c r="C26" i="1"/>
  <c r="C13" i="1"/>
  <c r="C28" i="1"/>
  <c r="C41" i="1" s="1"/>
  <c r="B13" i="1"/>
  <c r="B22" i="1"/>
  <c r="B20" i="1"/>
  <c r="B19" i="1"/>
  <c r="F41" i="1" l="1"/>
  <c r="F28" i="1"/>
  <c r="E28" i="1"/>
  <c r="F36" i="2"/>
  <c r="E36" i="2"/>
  <c r="B26" i="1"/>
  <c r="B28" i="1" s="1"/>
  <c r="E41" i="1" l="1"/>
</calcChain>
</file>

<file path=xl/sharedStrings.xml><?xml version="1.0" encoding="utf-8"?>
<sst xmlns="http://schemas.openxmlformats.org/spreadsheetml/2006/main" count="109" uniqueCount="67">
  <si>
    <t>Repair Budget</t>
  </si>
  <si>
    <t>Equipment Fund</t>
  </si>
  <si>
    <t>Coaches Apparel</t>
  </si>
  <si>
    <t>Annual Recurring Items</t>
  </si>
  <si>
    <t>Variables</t>
  </si>
  <si>
    <t>Actual</t>
  </si>
  <si>
    <t>Total</t>
  </si>
  <si>
    <t>Scholarship Fund ??</t>
  </si>
  <si>
    <t>Current Balance</t>
  </si>
  <si>
    <t>Team Jacket x 28</t>
  </si>
  <si>
    <t>Misc. Expenses/hardship fund</t>
  </si>
  <si>
    <t>Parents Night ($15 ea) -gift</t>
  </si>
  <si>
    <t>ETS Training (2025-2026 cost)</t>
  </si>
  <si>
    <t>Off Season Coach (Drake Flom)</t>
  </si>
  <si>
    <t>Senior Banners ($40)</t>
  </si>
  <si>
    <t>Total Expenses</t>
  </si>
  <si>
    <t>Budgeted</t>
  </si>
  <si>
    <t>Senior Night ($50 ea) - gift (Renee)</t>
  </si>
  <si>
    <t>Teacher appreciation night</t>
  </si>
  <si>
    <t>Team Meals x 5 &amp; supplies **</t>
  </si>
  <si>
    <t>** only paid for 4 meals, 1 donated</t>
  </si>
  <si>
    <t>Coaches gifts (banquet)</t>
  </si>
  <si>
    <t>Revenue</t>
  </si>
  <si>
    <t>End of the Year Banquet (28)*</t>
  </si>
  <si>
    <t>* banquet cost offset by money paid by parents for meals</t>
  </si>
  <si>
    <t>Interest - Jan to August 2025</t>
  </si>
  <si>
    <t>Interest - Sept to Dec 2025</t>
  </si>
  <si>
    <t>Fundraising (calendar/youth camp) &amp; helmets</t>
  </si>
  <si>
    <t>2025-2026</t>
  </si>
  <si>
    <t>2024-2025</t>
  </si>
  <si>
    <t>Banquet meals - parents</t>
  </si>
  <si>
    <t>Five meals</t>
  </si>
  <si>
    <t>4-5 coaches</t>
  </si>
  <si>
    <t>Bass Verified 9-12-25</t>
  </si>
  <si>
    <t>Paid 4th Coach (if needed)</t>
  </si>
  <si>
    <t>School has a budget as well, this would be for anything additional that wasn't in budget for 25-26</t>
  </si>
  <si>
    <t>Jackets for new players and 2 practice shirts for each player ($12/shirt/player)</t>
  </si>
  <si>
    <t>Meat raffle, online fundraiser, Ace softener salt sale, man cave bingo</t>
  </si>
  <si>
    <t>Total Revenue</t>
  </si>
  <si>
    <t xml:space="preserve">Current Checkbook balance : </t>
  </si>
  <si>
    <t>School pays for 3 coaches at JV/Varsity level, we pay for 2</t>
  </si>
  <si>
    <t>Increased due to 5 coaches</t>
  </si>
  <si>
    <t>Believe we will have 6 seniors - $100 per player between senior night and banquet</t>
  </si>
  <si>
    <t>Mound and homeplate, 1st &amp; 3rd base area turf/fake grass, load of red rock $1000</t>
  </si>
  <si>
    <t>New Team uniforms &amp; practice shirts</t>
  </si>
  <si>
    <t>Hitting clinics Dec-March</t>
  </si>
  <si>
    <t>Interest -2025</t>
  </si>
  <si>
    <t>Meat Raffle Profits</t>
  </si>
  <si>
    <t>Softener Salt Fundraiser</t>
  </si>
  <si>
    <t>Youth Camp Income</t>
  </si>
  <si>
    <t>Interest - 2026</t>
  </si>
  <si>
    <t>Fundraising (calendar/youth camp) &amp; helmets sales</t>
  </si>
  <si>
    <t>Jackets for roughly 12 new players ($40 x 12)</t>
  </si>
  <si>
    <t>Decreased due to items received with uniforms</t>
  </si>
  <si>
    <t>2 @$250 for 2026</t>
  </si>
  <si>
    <t>2025-2026 Season Budget items</t>
  </si>
  <si>
    <t>Raised funds for - 2 shirts each, pants, jerseys, helmets, coaches apparel, hats (order placed may still have shipping)</t>
  </si>
  <si>
    <t>Increased due to anticipating around 31 players</t>
  </si>
  <si>
    <t>Varsity Player of the game balls from her unless we find a sponsor</t>
  </si>
  <si>
    <t>Letter writing campaign for uniform funds, cash donations, and man cave bingo</t>
  </si>
  <si>
    <t>Not doing this one in 2026</t>
  </si>
  <si>
    <t>Total Revenue generated in 2026</t>
  </si>
  <si>
    <t>Variable Expenses</t>
  </si>
  <si>
    <t>Annual Recurring Items- Fixed</t>
  </si>
  <si>
    <t>Total budgeted fixed expenses vs actual expenses to date</t>
  </si>
  <si>
    <t>Total budgeted vs actual expenses for 2026 to date</t>
  </si>
  <si>
    <t>Current Checkbook Balance             1-16-2026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</si>
</sst>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3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164" fontId="4" fillId="0" borderId="0" xfId="0" applyNumberFormat="1" applyFont="1"/>
    <xf numFmtId="164" fontId="4" fillId="0" borderId="1" xfId="0" applyNumberFormat="1" applyFont="1" applyBorder="1"/>
    <xf numFmtId="164" fontId="5" fillId="0" borderId="0" xfId="0" applyNumberFormat="1" applyFont="1"/>
    <xf numFmtId="164" fontId="2" fillId="0" borderId="0" xfId="0" applyNumberFormat="1" applyFont="1"/>
    <xf numFmtId="164" fontId="0" fillId="2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164" fontId="6" fillId="4" borderId="0" xfId="0" applyNumberFormat="1" applyFont="1" applyFill="1"/>
    <xf numFmtId="0" fontId="1" fillId="2" borderId="0" xfId="0" applyFont="1" applyFill="1" applyAlignment="1">
      <alignment wrapText="1"/>
    </xf>
    <xf numFmtId="164" fontId="1" fillId="4" borderId="0" xfId="0" applyNumberFormat="1" applyFont="1" applyFill="1"/>
    <xf numFmtId="164" fontId="2" fillId="2" borderId="0" xfId="0" applyNumberFormat="1" applyFont="1" applyFill="1"/>
    <xf numFmtId="164" fontId="7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/>
    <xf numFmtId="164" fontId="7" fillId="0" borderId="0" xfId="0" applyNumberFormat="1" applyFont="1" applyFill="1"/>
    <xf numFmtId="0" fontId="0" fillId="0" borderId="0" xfId="0" applyFill="1" applyAlignment="1">
      <alignment wrapText="1"/>
    </xf>
    <xf numFmtId="164" fontId="0" fillId="0" borderId="0" xfId="0" applyNumberFormat="1" applyFill="1"/>
    <xf numFmtId="164" fontId="1" fillId="5" borderId="0" xfId="0" applyNumberFormat="1" applyFont="1" applyFill="1"/>
    <xf numFmtId="0" fontId="1" fillId="5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" fillId="4" borderId="0" xfId="0" applyFont="1" applyFill="1" applyAlignment="1">
      <alignment wrapText="1"/>
    </xf>
    <xf numFmtId="164" fontId="8" fillId="0" borderId="0" xfId="0" applyNumberFormat="1" applyFont="1"/>
    <xf numFmtId="0" fontId="8" fillId="0" borderId="0" xfId="0" applyFont="1" applyAlignment="1">
      <alignment horizontal="center"/>
    </xf>
    <xf numFmtId="164" fontId="8" fillId="4" borderId="0" xfId="0" applyNumberFormat="1" applyFont="1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816C-4A68-4194-A5A8-0E34AFC16610}">
  <sheetPr>
    <pageSetUpPr fitToPage="1"/>
  </sheetPr>
  <dimension ref="A1:G39"/>
  <sheetViews>
    <sheetView topLeftCell="A6" workbookViewId="0">
      <selection activeCell="G16" sqref="G16"/>
    </sheetView>
  </sheetViews>
  <sheetFormatPr defaultRowHeight="15" x14ac:dyDescent="0.25"/>
  <cols>
    <col min="1" max="1" width="29.28515625" customWidth="1"/>
    <col min="2" max="2" width="13.85546875" style="3" customWidth="1"/>
    <col min="3" max="3" width="13.28515625" style="3" customWidth="1"/>
    <col min="4" max="4" width="1.85546875" style="10" customWidth="1"/>
    <col min="5" max="5" width="16" style="3" customWidth="1"/>
    <col min="6" max="6" width="14.140625" style="3" customWidth="1"/>
    <col min="7" max="7" width="28.85546875" customWidth="1"/>
  </cols>
  <sheetData>
    <row r="1" spans="1:7" x14ac:dyDescent="0.25">
      <c r="B1" s="28" t="s">
        <v>29</v>
      </c>
      <c r="C1" s="28"/>
      <c r="E1" s="29" t="s">
        <v>28</v>
      </c>
      <c r="F1" s="29"/>
    </row>
    <row r="2" spans="1:7" x14ac:dyDescent="0.25">
      <c r="B2" s="4" t="s">
        <v>16</v>
      </c>
      <c r="C2" s="4" t="s">
        <v>5</v>
      </c>
      <c r="E2" s="4" t="s">
        <v>16</v>
      </c>
      <c r="F2" s="4" t="s">
        <v>5</v>
      </c>
    </row>
    <row r="3" spans="1:7" ht="24" customHeight="1" x14ac:dyDescent="0.25">
      <c r="A3" s="1" t="s">
        <v>8</v>
      </c>
      <c r="B3" s="4"/>
      <c r="C3" s="9">
        <v>22595.59</v>
      </c>
      <c r="F3" s="8">
        <v>21934.1</v>
      </c>
    </row>
    <row r="4" spans="1:7" ht="6.75" customHeight="1" x14ac:dyDescent="0.25">
      <c r="A4" s="1"/>
      <c r="B4" s="4"/>
    </row>
    <row r="5" spans="1:7" x14ac:dyDescent="0.25">
      <c r="A5" s="2" t="s">
        <v>3</v>
      </c>
    </row>
    <row r="6" spans="1:7" x14ac:dyDescent="0.25">
      <c r="A6" t="s">
        <v>12</v>
      </c>
      <c r="B6" s="3">
        <v>2200</v>
      </c>
      <c r="C6" s="3">
        <v>2200</v>
      </c>
      <c r="E6" s="3">
        <v>2200</v>
      </c>
      <c r="G6" t="s">
        <v>33</v>
      </c>
    </row>
    <row r="7" spans="1:7" x14ac:dyDescent="0.25">
      <c r="A7" t="s">
        <v>13</v>
      </c>
      <c r="B7" s="3">
        <v>900</v>
      </c>
      <c r="C7" s="3">
        <v>900</v>
      </c>
      <c r="E7" s="3">
        <v>1000</v>
      </c>
    </row>
    <row r="8" spans="1:7" ht="30" x14ac:dyDescent="0.25">
      <c r="A8" t="s">
        <v>34</v>
      </c>
      <c r="B8" s="3">
        <v>1500</v>
      </c>
      <c r="C8" s="3">
        <v>0</v>
      </c>
      <c r="E8" s="23">
        <v>5000</v>
      </c>
      <c r="G8" s="22" t="s">
        <v>40</v>
      </c>
    </row>
    <row r="9" spans="1:7" ht="45" x14ac:dyDescent="0.25">
      <c r="A9" t="s">
        <v>0</v>
      </c>
      <c r="B9" s="3">
        <v>5000</v>
      </c>
      <c r="C9" s="3">
        <v>0</v>
      </c>
      <c r="E9" s="3">
        <v>5000</v>
      </c>
      <c r="G9" s="22" t="s">
        <v>43</v>
      </c>
    </row>
    <row r="10" spans="1:7" ht="60" x14ac:dyDescent="0.25">
      <c r="A10" t="s">
        <v>1</v>
      </c>
      <c r="B10" s="3">
        <v>1000</v>
      </c>
      <c r="C10" s="3">
        <v>0</v>
      </c>
      <c r="E10" s="3">
        <v>1000</v>
      </c>
      <c r="G10" s="22" t="s">
        <v>35</v>
      </c>
    </row>
    <row r="11" spans="1:7" x14ac:dyDescent="0.25">
      <c r="A11" t="s">
        <v>2</v>
      </c>
      <c r="B11" s="3">
        <v>250</v>
      </c>
      <c r="C11" s="3">
        <v>210</v>
      </c>
      <c r="E11" s="23">
        <v>1000</v>
      </c>
      <c r="G11" t="s">
        <v>41</v>
      </c>
    </row>
    <row r="12" spans="1:7" x14ac:dyDescent="0.25">
      <c r="A12" s="5" t="s">
        <v>7</v>
      </c>
      <c r="B12" s="6">
        <v>250</v>
      </c>
      <c r="C12" s="6">
        <v>0</v>
      </c>
      <c r="D12" s="11"/>
      <c r="E12" s="6">
        <v>500</v>
      </c>
      <c r="F12" s="6"/>
    </row>
    <row r="13" spans="1:7" x14ac:dyDescent="0.25">
      <c r="A13" s="1" t="s">
        <v>6</v>
      </c>
      <c r="B13" s="3">
        <f>SUM(B6:B12)</f>
        <v>11100</v>
      </c>
      <c r="C13" s="18">
        <f>SUM(C6:C12)</f>
        <v>3310</v>
      </c>
      <c r="E13" s="21">
        <f>SUM(E6:E12)</f>
        <v>15700</v>
      </c>
      <c r="F13" s="3">
        <f>SUM(F6:F12)</f>
        <v>0</v>
      </c>
    </row>
    <row r="15" spans="1:7" x14ac:dyDescent="0.25">
      <c r="A15" s="2" t="s">
        <v>4</v>
      </c>
    </row>
    <row r="16" spans="1:7" ht="45" x14ac:dyDescent="0.25">
      <c r="A16" t="s">
        <v>9</v>
      </c>
      <c r="B16" s="3">
        <v>1120</v>
      </c>
      <c r="C16" s="3">
        <v>1120</v>
      </c>
      <c r="E16" s="3">
        <v>2000</v>
      </c>
      <c r="G16" s="22" t="s">
        <v>36</v>
      </c>
    </row>
    <row r="17" spans="1:7" x14ac:dyDescent="0.25">
      <c r="A17" t="s">
        <v>19</v>
      </c>
      <c r="B17" s="3">
        <v>1000</v>
      </c>
      <c r="C17" s="3">
        <v>639.15</v>
      </c>
      <c r="E17" s="3">
        <v>1250</v>
      </c>
      <c r="G17" t="s">
        <v>31</v>
      </c>
    </row>
    <row r="18" spans="1:7" x14ac:dyDescent="0.25">
      <c r="A18" t="s">
        <v>11</v>
      </c>
      <c r="B18" s="3">
        <f>15*24</f>
        <v>360</v>
      </c>
      <c r="C18" s="3">
        <v>146.6</v>
      </c>
      <c r="E18" s="3">
        <v>350</v>
      </c>
    </row>
    <row r="19" spans="1:7" ht="45" x14ac:dyDescent="0.25">
      <c r="A19" t="s">
        <v>17</v>
      </c>
      <c r="B19" s="3">
        <f>6*50</f>
        <v>300</v>
      </c>
      <c r="C19" s="3">
        <v>399.11</v>
      </c>
      <c r="E19" s="3">
        <v>600</v>
      </c>
      <c r="G19" s="22" t="s">
        <v>42</v>
      </c>
    </row>
    <row r="20" spans="1:7" x14ac:dyDescent="0.25">
      <c r="A20" t="s">
        <v>18</v>
      </c>
      <c r="B20" s="3">
        <v>150</v>
      </c>
      <c r="C20" s="3">
        <v>150</v>
      </c>
      <c r="E20" s="3">
        <v>200</v>
      </c>
    </row>
    <row r="21" spans="1:7" x14ac:dyDescent="0.25">
      <c r="A21" t="s">
        <v>14</v>
      </c>
      <c r="B21" s="3">
        <f>6*75</f>
        <v>450</v>
      </c>
      <c r="C21" s="3">
        <v>210</v>
      </c>
      <c r="E21" s="3">
        <v>360</v>
      </c>
      <c r="G21" s="22"/>
    </row>
    <row r="22" spans="1:7" x14ac:dyDescent="0.25">
      <c r="A22" t="s">
        <v>23</v>
      </c>
      <c r="B22" s="3">
        <v>700</v>
      </c>
      <c r="C22" s="3">
        <v>749.44</v>
      </c>
      <c r="E22" s="3">
        <v>750</v>
      </c>
    </row>
    <row r="23" spans="1:7" x14ac:dyDescent="0.25">
      <c r="A23" t="s">
        <v>21</v>
      </c>
      <c r="C23" s="3">
        <v>201</v>
      </c>
      <c r="E23" s="3">
        <v>250</v>
      </c>
      <c r="G23" t="s">
        <v>32</v>
      </c>
    </row>
    <row r="24" spans="1:7" x14ac:dyDescent="0.25">
      <c r="A24" s="5" t="s">
        <v>10</v>
      </c>
      <c r="B24" s="6">
        <v>500</v>
      </c>
      <c r="C24" s="6">
        <v>255.23</v>
      </c>
      <c r="D24" s="11"/>
      <c r="E24" s="6">
        <v>500</v>
      </c>
      <c r="F24" s="6"/>
    </row>
    <row r="25" spans="1:7" x14ac:dyDescent="0.25">
      <c r="A25" s="1" t="s">
        <v>6</v>
      </c>
      <c r="B25" s="3">
        <f>SUM(B16:B24)</f>
        <v>4580</v>
      </c>
      <c r="C25" s="18">
        <f>SUM(C16:C24)</f>
        <v>3870.53</v>
      </c>
      <c r="E25" s="21">
        <f>SUM(E16:E24)</f>
        <v>6260</v>
      </c>
      <c r="F25" s="3">
        <f>SUM(F16:F24)</f>
        <v>0</v>
      </c>
    </row>
    <row r="27" spans="1:7" x14ac:dyDescent="0.25">
      <c r="A27" s="1" t="s">
        <v>15</v>
      </c>
      <c r="B27" s="7">
        <f>B13+B25</f>
        <v>15680</v>
      </c>
      <c r="C27" s="18">
        <f>SUM(C6:C12)+SUM(C16:C24)</f>
        <v>7180.5300000000007</v>
      </c>
      <c r="E27" s="7">
        <f>E13+E25</f>
        <v>21960</v>
      </c>
    </row>
    <row r="28" spans="1:7" x14ac:dyDescent="0.25">
      <c r="A28" s="13"/>
      <c r="B28" s="14"/>
      <c r="C28" s="15"/>
      <c r="D28" s="11"/>
      <c r="E28" s="6"/>
      <c r="F28" s="6"/>
    </row>
    <row r="29" spans="1:7" x14ac:dyDescent="0.25">
      <c r="A29" s="1" t="s">
        <v>22</v>
      </c>
      <c r="B29" s="7"/>
      <c r="C29" s="12"/>
    </row>
    <row r="30" spans="1:7" x14ac:dyDescent="0.25">
      <c r="A30" t="s">
        <v>25</v>
      </c>
      <c r="C30" s="16">
        <v>14.27</v>
      </c>
    </row>
    <row r="31" spans="1:7" x14ac:dyDescent="0.25">
      <c r="A31" t="s">
        <v>26</v>
      </c>
      <c r="B31" s="7"/>
      <c r="C31" s="16">
        <v>3.78</v>
      </c>
    </row>
    <row r="32" spans="1:7" ht="45" x14ac:dyDescent="0.25">
      <c r="A32" t="s">
        <v>27</v>
      </c>
      <c r="B32" s="7"/>
      <c r="C32" s="16">
        <v>6181</v>
      </c>
      <c r="E32" s="20">
        <v>10000</v>
      </c>
      <c r="G32" s="22" t="s">
        <v>37</v>
      </c>
    </row>
    <row r="33" spans="1:6" x14ac:dyDescent="0.25">
      <c r="A33" s="5" t="s">
        <v>30</v>
      </c>
      <c r="B33" s="6"/>
      <c r="C33" s="17">
        <v>320</v>
      </c>
      <c r="D33" s="11"/>
      <c r="E33" s="6"/>
      <c r="F33" s="6"/>
    </row>
    <row r="34" spans="1:6" x14ac:dyDescent="0.25">
      <c r="A34" s="1" t="s">
        <v>38</v>
      </c>
      <c r="C34" s="7">
        <f>C30+C32+C33+C31</f>
        <v>6519.05</v>
      </c>
      <c r="E34" s="3">
        <f>E32</f>
        <v>10000</v>
      </c>
      <c r="F34" s="3">
        <f>SUM(F25:F33)</f>
        <v>0</v>
      </c>
    </row>
    <row r="35" spans="1:6" x14ac:dyDescent="0.25">
      <c r="A35" s="1"/>
    </row>
    <row r="36" spans="1:6" x14ac:dyDescent="0.25">
      <c r="A36" s="2" t="s">
        <v>39</v>
      </c>
      <c r="B36" s="19"/>
      <c r="C36" s="19">
        <f>C3-C27+C34</f>
        <v>21934.11</v>
      </c>
      <c r="E36" s="19">
        <f>C36-E34</f>
        <v>11934.11</v>
      </c>
      <c r="F36" s="19">
        <f>C36+F13</f>
        <v>21934.11</v>
      </c>
    </row>
    <row r="38" spans="1:6" x14ac:dyDescent="0.25">
      <c r="A38" t="s">
        <v>20</v>
      </c>
    </row>
    <row r="39" spans="1:6" x14ac:dyDescent="0.25">
      <c r="A39" t="s">
        <v>24</v>
      </c>
    </row>
  </sheetData>
  <mergeCells count="2">
    <mergeCell ref="B1:C1"/>
    <mergeCell ref="E1:F1"/>
  </mergeCells>
  <printOptions gridLines="1"/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CF17-D3BD-45B8-881B-E143B46024B4}">
  <sheetPr>
    <pageSetUpPr fitToPage="1"/>
  </sheetPr>
  <dimension ref="A1:G44"/>
  <sheetViews>
    <sheetView tabSelected="1" topLeftCell="A21" workbookViewId="0">
      <selection activeCell="G48" sqref="G48"/>
    </sheetView>
  </sheetViews>
  <sheetFormatPr defaultRowHeight="15" x14ac:dyDescent="0.25"/>
  <cols>
    <col min="1" max="1" width="29.28515625" customWidth="1"/>
    <col min="2" max="2" width="13.85546875" style="3" customWidth="1"/>
    <col min="3" max="3" width="13.28515625" style="3" customWidth="1"/>
    <col min="4" max="4" width="1.85546875" style="10" customWidth="1"/>
    <col min="5" max="5" width="16" style="3" customWidth="1"/>
    <col min="6" max="6" width="14.140625" style="3" customWidth="1"/>
    <col min="7" max="7" width="31" customWidth="1"/>
  </cols>
  <sheetData>
    <row r="1" spans="1:7" x14ac:dyDescent="0.25">
      <c r="B1" s="28" t="s">
        <v>29</v>
      </c>
      <c r="C1" s="28"/>
      <c r="E1" s="29" t="s">
        <v>28</v>
      </c>
      <c r="F1" s="29"/>
      <c r="G1" s="30" t="s">
        <v>55</v>
      </c>
    </row>
    <row r="2" spans="1:7" x14ac:dyDescent="0.25">
      <c r="B2" s="4" t="s">
        <v>16</v>
      </c>
      <c r="C2" s="4" t="s">
        <v>5</v>
      </c>
      <c r="E2" s="4" t="s">
        <v>16</v>
      </c>
      <c r="F2" s="4" t="s">
        <v>5</v>
      </c>
    </row>
    <row r="3" spans="1:7" ht="24" customHeight="1" x14ac:dyDescent="0.25">
      <c r="A3" s="1" t="s">
        <v>8</v>
      </c>
      <c r="B3" s="4"/>
      <c r="C3" s="9">
        <v>22595.59</v>
      </c>
      <c r="F3" s="7">
        <v>21938.39</v>
      </c>
    </row>
    <row r="4" spans="1:7" ht="6.75" customHeight="1" x14ac:dyDescent="0.25">
      <c r="A4" s="1"/>
      <c r="B4" s="4"/>
    </row>
    <row r="5" spans="1:7" x14ac:dyDescent="0.25">
      <c r="A5" s="2" t="s">
        <v>63</v>
      </c>
    </row>
    <row r="6" spans="1:7" x14ac:dyDescent="0.25">
      <c r="A6" t="s">
        <v>12</v>
      </c>
      <c r="B6" s="3">
        <v>2200</v>
      </c>
      <c r="C6" s="3">
        <v>2200</v>
      </c>
      <c r="E6" s="3">
        <v>2200</v>
      </c>
      <c r="G6" t="s">
        <v>33</v>
      </c>
    </row>
    <row r="7" spans="1:7" x14ac:dyDescent="0.25">
      <c r="A7" t="s">
        <v>13</v>
      </c>
      <c r="B7" s="3">
        <v>900</v>
      </c>
      <c r="C7" s="3">
        <v>900</v>
      </c>
      <c r="E7" s="3">
        <v>1000</v>
      </c>
      <c r="G7" t="s">
        <v>45</v>
      </c>
    </row>
    <row r="8" spans="1:7" ht="30" x14ac:dyDescent="0.25">
      <c r="A8" t="s">
        <v>34</v>
      </c>
      <c r="B8" s="3">
        <v>1500</v>
      </c>
      <c r="C8" s="3">
        <v>0</v>
      </c>
      <c r="E8" s="27">
        <v>5000</v>
      </c>
      <c r="G8" s="22" t="s">
        <v>40</v>
      </c>
    </row>
    <row r="9" spans="1:7" ht="45" x14ac:dyDescent="0.25">
      <c r="A9" t="s">
        <v>0</v>
      </c>
      <c r="B9" s="3">
        <v>5000</v>
      </c>
      <c r="C9" s="3">
        <v>0</v>
      </c>
      <c r="E9" s="3">
        <v>5000</v>
      </c>
      <c r="G9" s="32" t="s">
        <v>43</v>
      </c>
    </row>
    <row r="10" spans="1:7" ht="60" x14ac:dyDescent="0.25">
      <c r="A10" t="s">
        <v>1</v>
      </c>
      <c r="B10" s="3">
        <v>1000</v>
      </c>
      <c r="C10" s="3">
        <v>0</v>
      </c>
      <c r="E10" s="3">
        <v>1000</v>
      </c>
      <c r="G10" s="22" t="s">
        <v>35</v>
      </c>
    </row>
    <row r="11" spans="1:7" ht="30" x14ac:dyDescent="0.25">
      <c r="A11" t="s">
        <v>2</v>
      </c>
      <c r="B11" s="3">
        <v>250</v>
      </c>
      <c r="C11" s="3">
        <v>210</v>
      </c>
      <c r="E11" s="31">
        <v>500</v>
      </c>
      <c r="F11" s="33"/>
      <c r="G11" s="36" t="s">
        <v>53</v>
      </c>
    </row>
    <row r="12" spans="1:7" x14ac:dyDescent="0.25">
      <c r="A12" s="5" t="s">
        <v>7</v>
      </c>
      <c r="B12" s="6">
        <v>250</v>
      </c>
      <c r="C12" s="6">
        <v>0</v>
      </c>
      <c r="D12" s="11"/>
      <c r="E12" s="6">
        <v>500</v>
      </c>
      <c r="F12" s="6"/>
      <c r="G12" t="s">
        <v>54</v>
      </c>
    </row>
    <row r="13" spans="1:7" ht="30" x14ac:dyDescent="0.25">
      <c r="A13" s="1" t="s">
        <v>6</v>
      </c>
      <c r="B13" s="7">
        <f>SUM(B6:B12)</f>
        <v>11100</v>
      </c>
      <c r="C13" s="41">
        <f>SUM(C6:C12)</f>
        <v>3310</v>
      </c>
      <c r="E13" s="25">
        <f>SUM(E6:E12)</f>
        <v>15200</v>
      </c>
      <c r="F13" s="25">
        <f>SUM(F6:F12)</f>
        <v>0</v>
      </c>
      <c r="G13" s="40" t="s">
        <v>64</v>
      </c>
    </row>
    <row r="15" spans="1:7" x14ac:dyDescent="0.25">
      <c r="A15" s="2" t="s">
        <v>62</v>
      </c>
    </row>
    <row r="16" spans="1:7" ht="30" x14ac:dyDescent="0.25">
      <c r="A16" t="s">
        <v>9</v>
      </c>
      <c r="B16" s="3">
        <v>1120</v>
      </c>
      <c r="C16" s="3">
        <v>1120</v>
      </c>
      <c r="E16" s="31">
        <v>500</v>
      </c>
      <c r="G16" s="22" t="s">
        <v>52</v>
      </c>
    </row>
    <row r="17" spans="1:7" ht="60" x14ac:dyDescent="0.25">
      <c r="A17" s="37" t="s">
        <v>44</v>
      </c>
      <c r="B17" s="38"/>
      <c r="C17" s="38"/>
      <c r="D17" s="39"/>
      <c r="E17" s="31">
        <v>8050</v>
      </c>
      <c r="F17" s="3">
        <v>8050</v>
      </c>
      <c r="G17" s="22" t="s">
        <v>56</v>
      </c>
    </row>
    <row r="18" spans="1:7" x14ac:dyDescent="0.25">
      <c r="A18" t="s">
        <v>19</v>
      </c>
      <c r="B18" s="3">
        <v>1000</v>
      </c>
      <c r="C18" s="3">
        <v>639.15</v>
      </c>
      <c r="E18" s="3">
        <v>1250</v>
      </c>
      <c r="G18" t="s">
        <v>31</v>
      </c>
    </row>
    <row r="19" spans="1:7" ht="30" x14ac:dyDescent="0.25">
      <c r="A19" t="s">
        <v>11</v>
      </c>
      <c r="B19" s="3">
        <f>15*24</f>
        <v>360</v>
      </c>
      <c r="C19" s="3">
        <v>146.6</v>
      </c>
      <c r="E19" s="3">
        <v>500</v>
      </c>
      <c r="G19" s="32" t="s">
        <v>57</v>
      </c>
    </row>
    <row r="20" spans="1:7" ht="45" x14ac:dyDescent="0.25">
      <c r="A20" t="s">
        <v>17</v>
      </c>
      <c r="B20" s="3">
        <f>6*50</f>
        <v>300</v>
      </c>
      <c r="C20" s="3">
        <v>399.11</v>
      </c>
      <c r="E20" s="3">
        <v>600</v>
      </c>
      <c r="G20" s="22" t="s">
        <v>42</v>
      </c>
    </row>
    <row r="21" spans="1:7" x14ac:dyDescent="0.25">
      <c r="A21" t="s">
        <v>18</v>
      </c>
      <c r="B21" s="3">
        <v>150</v>
      </c>
      <c r="C21" s="3">
        <v>150</v>
      </c>
      <c r="E21" s="3">
        <v>200</v>
      </c>
    </row>
    <row r="22" spans="1:7" x14ac:dyDescent="0.25">
      <c r="A22" t="s">
        <v>14</v>
      </c>
      <c r="B22" s="3">
        <f>6*75</f>
        <v>450</v>
      </c>
      <c r="C22" s="3">
        <v>210</v>
      </c>
      <c r="E22" s="3">
        <v>360</v>
      </c>
      <c r="G22" s="22"/>
    </row>
    <row r="23" spans="1:7" x14ac:dyDescent="0.25">
      <c r="A23" t="s">
        <v>23</v>
      </c>
      <c r="B23" s="3">
        <v>700</v>
      </c>
      <c r="C23" s="3">
        <v>749.44</v>
      </c>
      <c r="E23" s="3">
        <v>750</v>
      </c>
    </row>
    <row r="24" spans="1:7" x14ac:dyDescent="0.25">
      <c r="A24" t="s">
        <v>21</v>
      </c>
      <c r="C24" s="3">
        <v>201</v>
      </c>
      <c r="E24" s="3">
        <v>250</v>
      </c>
      <c r="G24" t="s">
        <v>32</v>
      </c>
    </row>
    <row r="25" spans="1:7" ht="45" x14ac:dyDescent="0.25">
      <c r="A25" s="5" t="s">
        <v>10</v>
      </c>
      <c r="B25" s="6">
        <v>500</v>
      </c>
      <c r="C25" s="6">
        <v>255.23</v>
      </c>
      <c r="D25" s="11"/>
      <c r="E25" s="6">
        <v>500</v>
      </c>
      <c r="F25" s="6"/>
      <c r="G25" s="22" t="s">
        <v>58</v>
      </c>
    </row>
    <row r="26" spans="1:7" x14ac:dyDescent="0.25">
      <c r="A26" s="1" t="s">
        <v>6</v>
      </c>
      <c r="B26" s="41">
        <f>SUM(B16:B25)</f>
        <v>4580</v>
      </c>
      <c r="C26" s="41">
        <f>SUM(C16:C25)</f>
        <v>3870.53</v>
      </c>
      <c r="D26" s="42"/>
      <c r="E26" s="43">
        <f>SUM(E16:E25)</f>
        <v>12960</v>
      </c>
      <c r="F26" s="21">
        <f>SUM(F16:F25)</f>
        <v>8050</v>
      </c>
    </row>
    <row r="28" spans="1:7" ht="30" x14ac:dyDescent="0.25">
      <c r="A28" s="1" t="s">
        <v>15</v>
      </c>
      <c r="B28" s="41">
        <f>B13+B26</f>
        <v>15680</v>
      </c>
      <c r="C28" s="41">
        <f>SUM(C6:C12)+SUM(C16:C25)</f>
        <v>7180.5300000000007</v>
      </c>
      <c r="D28" s="44"/>
      <c r="E28" s="43">
        <f>E13+E26</f>
        <v>28160</v>
      </c>
      <c r="F28" s="25">
        <f>F26</f>
        <v>8050</v>
      </c>
      <c r="G28" s="40" t="s">
        <v>65</v>
      </c>
    </row>
    <row r="29" spans="1:7" x14ac:dyDescent="0.25">
      <c r="A29" s="13"/>
      <c r="B29" s="14"/>
      <c r="C29" s="15"/>
      <c r="D29" s="11"/>
      <c r="E29" s="6"/>
      <c r="F29" s="6"/>
    </row>
    <row r="30" spans="1:7" x14ac:dyDescent="0.25">
      <c r="A30" s="1" t="s">
        <v>22</v>
      </c>
      <c r="B30" s="7"/>
      <c r="C30" s="12"/>
    </row>
    <row r="31" spans="1:7" x14ac:dyDescent="0.25">
      <c r="A31" t="s">
        <v>46</v>
      </c>
      <c r="C31" s="16">
        <v>20.41</v>
      </c>
    </row>
    <row r="32" spans="1:7" x14ac:dyDescent="0.25">
      <c r="A32" s="1" t="s">
        <v>50</v>
      </c>
      <c r="B32" s="7"/>
      <c r="C32" s="16"/>
    </row>
    <row r="33" spans="1:7" ht="30" x14ac:dyDescent="0.25">
      <c r="A33" s="22" t="s">
        <v>51</v>
      </c>
      <c r="B33" s="7"/>
      <c r="C33" s="16">
        <v>6181</v>
      </c>
      <c r="E33" s="3">
        <v>0</v>
      </c>
      <c r="F33" s="33"/>
      <c r="G33" t="s">
        <v>60</v>
      </c>
    </row>
    <row r="34" spans="1:7" ht="43.5" customHeight="1" x14ac:dyDescent="0.25">
      <c r="B34" s="7"/>
      <c r="C34" s="16"/>
      <c r="E34" s="3">
        <v>5500</v>
      </c>
      <c r="F34" s="33">
        <v>13041.28</v>
      </c>
      <c r="G34" s="22" t="s">
        <v>59</v>
      </c>
    </row>
    <row r="35" spans="1:7" x14ac:dyDescent="0.25">
      <c r="B35" s="7"/>
      <c r="C35" s="16"/>
      <c r="E35" s="3">
        <v>3000</v>
      </c>
      <c r="G35" s="22" t="s">
        <v>47</v>
      </c>
    </row>
    <row r="36" spans="1:7" x14ac:dyDescent="0.25">
      <c r="B36" s="7"/>
      <c r="C36" s="16"/>
      <c r="E36" s="3">
        <v>500</v>
      </c>
      <c r="G36" s="22" t="s">
        <v>49</v>
      </c>
    </row>
    <row r="37" spans="1:7" x14ac:dyDescent="0.25">
      <c r="B37" s="7"/>
      <c r="C37" s="16"/>
      <c r="E37" s="3">
        <v>1000</v>
      </c>
      <c r="G37" s="22" t="s">
        <v>48</v>
      </c>
    </row>
    <row r="38" spans="1:7" x14ac:dyDescent="0.25">
      <c r="A38" s="5" t="s">
        <v>30</v>
      </c>
      <c r="B38" s="6"/>
      <c r="C38" s="17">
        <v>320</v>
      </c>
      <c r="D38" s="11"/>
      <c r="E38" s="6"/>
      <c r="F38" s="6"/>
    </row>
    <row r="39" spans="1:7" x14ac:dyDescent="0.25">
      <c r="A39" s="1" t="s">
        <v>38</v>
      </c>
      <c r="C39" s="7">
        <f>C31+C33+C38+C32</f>
        <v>6521.41</v>
      </c>
      <c r="E39" s="7">
        <f>SUM(E33:E37)</f>
        <v>10000</v>
      </c>
      <c r="F39" s="34">
        <f>SUM(F33:F38)</f>
        <v>13041.28</v>
      </c>
      <c r="G39" s="35" t="s">
        <v>61</v>
      </c>
    </row>
    <row r="40" spans="1:7" x14ac:dyDescent="0.25">
      <c r="A40" s="1"/>
    </row>
    <row r="41" spans="1:7" ht="30" x14ac:dyDescent="0.25">
      <c r="A41" s="2" t="s">
        <v>39</v>
      </c>
      <c r="B41" s="19"/>
      <c r="C41" s="19">
        <f>C3-C28+C39</f>
        <v>21936.47</v>
      </c>
      <c r="E41" s="19">
        <f>C41-E39</f>
        <v>11936.470000000001</v>
      </c>
      <c r="F41" s="26">
        <f>F3-F26+F39</f>
        <v>26929.67</v>
      </c>
      <c r="G41" s="24" t="s">
        <v>66</v>
      </c>
    </row>
    <row r="43" spans="1:7" x14ac:dyDescent="0.25">
      <c r="A43" t="s">
        <v>20</v>
      </c>
    </row>
    <row r="44" spans="1:7" x14ac:dyDescent="0.25">
      <c r="A44" t="s">
        <v>24</v>
      </c>
    </row>
  </sheetData>
  <mergeCells count="2">
    <mergeCell ref="B1:C1"/>
    <mergeCell ref="E1:F1"/>
  </mergeCells>
  <printOptions gridLines="1"/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2024-2026 Baseball Budget (2)</vt:lpstr>
      <vt:lpstr>2026 Amended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Acker, Lisa</dc:creator>
  <cp:lastModifiedBy>Acker, Lisa</cp:lastModifiedBy>
  <cp:lastPrinted>2026-01-13T17:34:46Z</cp:lastPrinted>
  <dcterms:created xsi:type="dcterms:W3CDTF">2025-04-01T12:29:04Z</dcterms:created>
  <dcterms:modified xsi:type="dcterms:W3CDTF">2026-01-16T14:22:53Z</dcterms:modified>
</cp:coreProperties>
</file>