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centre.sharepoint.com/sites/FoodandBeverage/Documents/Kitchen/-KitchenTEAM/Kitchen Admin/Event Files/Volleyball/"/>
    </mc:Choice>
  </mc:AlternateContent>
  <xr:revisionPtr revIDLastSave="69" documentId="13_ncr:1_{8096C256-30DE-40B2-9314-6F834B00770B}" xr6:coauthVersionLast="47" xr6:coauthVersionMax="47" xr10:uidLastSave="{83DC38CD-E976-4263-A6EA-1D133E47D76E}"/>
  <workbookProtection workbookAlgorithmName="SHA-512" workbookHashValue="B1ZVdE1gSXlRiyiYs88Oh4+OUTZfVeYUxecdxd71fhcuTy2JUBpnhs8hcsO8M7piP5k9MSyEkNjJ61IQ4kid1Q==" workbookSaltValue="ckNNcDF4vMB93yObOzL/QA==" workbookSpinCount="100000" lockStructure="1"/>
  <bookViews>
    <workbookView xWindow="-120" yWindow="-120" windowWidth="19440" windowHeight="14880" xr2:uid="{3D20B9A9-C58D-45C5-A0D3-A31E58C4BD37}"/>
  </bookViews>
  <sheets>
    <sheet name="Sheet1" sheetId="1" r:id="rId1"/>
  </sheets>
  <definedNames>
    <definedName name="_xlnm._FilterDatabase" localSheetId="0" hidden="1">Sheet1!$B$16:$B$22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C67" i="1"/>
  <c r="C68" i="1"/>
  <c r="C69" i="1"/>
  <c r="C70" i="1"/>
  <c r="C71" i="1"/>
  <c r="C72" i="1"/>
  <c r="C64" i="1"/>
  <c r="C63" i="1"/>
  <c r="C62" i="1"/>
  <c r="C57" i="1"/>
  <c r="C56" i="1"/>
  <c r="C55" i="1"/>
  <c r="C54" i="1"/>
  <c r="C53" i="1"/>
  <c r="E43" i="1"/>
  <c r="G34" i="1"/>
  <c r="E26" i="1"/>
  <c r="E25" i="1"/>
  <c r="G18" i="1"/>
  <c r="G17" i="1"/>
  <c r="G16" i="1"/>
  <c r="C66" i="1" l="1"/>
  <c r="C60" i="1"/>
  <c r="C59" i="1"/>
</calcChain>
</file>

<file path=xl/sharedStrings.xml><?xml version="1.0" encoding="utf-8"?>
<sst xmlns="http://schemas.openxmlformats.org/spreadsheetml/2006/main" count="102" uniqueCount="64">
  <si>
    <t>Individual Teams Retail Concession Pre-Order Form</t>
  </si>
  <si>
    <t>TEAM NAME:</t>
  </si>
  <si>
    <t>PHONE:</t>
  </si>
  <si>
    <t>EMAIL:</t>
  </si>
  <si>
    <t>QTY</t>
  </si>
  <si>
    <t>Lay's Regular</t>
  </si>
  <si>
    <t>Pepsi</t>
  </si>
  <si>
    <t>7UP</t>
  </si>
  <si>
    <t>Diet Pepsi</t>
  </si>
  <si>
    <t>Crush Orange</t>
  </si>
  <si>
    <t>A LA CARTE</t>
  </si>
  <si>
    <t>TOTAL</t>
  </si>
  <si>
    <t>GRAND TOTAL</t>
  </si>
  <si>
    <t>PICK-UP DATE:</t>
  </si>
  <si>
    <t>PICK-UP TIME:</t>
  </si>
  <si>
    <t>TEAM NUMBER:</t>
  </si>
  <si>
    <t>PRIMARY CONTACT FULL NAME:</t>
  </si>
  <si>
    <t>PICK-UP PERSON FULL NAME:</t>
  </si>
  <si>
    <t xml:space="preserve">Bag of Chips </t>
  </si>
  <si>
    <t xml:space="preserve">Can Soft Drinks and Bottled Water </t>
  </si>
  <si>
    <t xml:space="preserve">COMBO #3 - Beef Patties (x2), Bag of Chips (x1), Soft Drink Can or Bottled Water (x1) </t>
  </si>
  <si>
    <t xml:space="preserve">COMBO #2 - Salad Greens with Chicken/Vegan (x1), Soft Drink Can or Bottled Water (x1) </t>
  </si>
  <si>
    <t>ORDER #</t>
  </si>
  <si>
    <t>Please complete, sign &amp; submit the Credit Card Authorization Form attached with your order.</t>
  </si>
  <si>
    <t>TEAM ORDER NOTES:</t>
  </si>
  <si>
    <t>Sandwich and Wrap Platters</t>
  </si>
  <si>
    <t xml:space="preserve">Pizza Pizza™  - Large Pizzas (8 Slices per Pizza) </t>
  </si>
  <si>
    <t>Iced Tea</t>
  </si>
  <si>
    <t>Ginger Ale</t>
  </si>
  <si>
    <t>Bottled Water</t>
  </si>
  <si>
    <t xml:space="preserve">COMBO #1 - Hot Dog, Chicken Burger or Hot Dog (x1), Bag of Chips (x1), Soft Drink Can or Bottled Water (x1) </t>
  </si>
  <si>
    <t xml:space="preserve">                     PLEASE PRINT CLEARLY</t>
  </si>
  <si>
    <r>
      <rPr>
        <b/>
        <u/>
        <sz val="12"/>
        <color rgb="FFC00000"/>
        <rFont val="Calibri"/>
        <family val="2"/>
        <scheme val="minor"/>
      </rPr>
      <t xml:space="preserve">IMPORTANT NOTE: </t>
    </r>
    <r>
      <rPr>
        <b/>
        <sz val="12"/>
        <color rgb="FFC00000"/>
        <rFont val="Calibri"/>
        <family val="2"/>
        <scheme val="minor"/>
      </rPr>
      <t xml:space="preserve"> QTY of Chips and Beverage Choices must be equal to the Combo item ordered</t>
    </r>
  </si>
  <si>
    <r>
      <rPr>
        <b/>
        <sz val="12"/>
        <color theme="1"/>
        <rFont val="Calibri"/>
        <family val="2"/>
        <scheme val="minor"/>
      </rPr>
      <t>Assorted Sandwich Platter (48pcs/Quarters) @$125.00 per platter</t>
    </r>
    <r>
      <rPr>
        <sz val="12"/>
        <color theme="1"/>
        <rFont val="Calibri"/>
        <family val="2"/>
        <scheme val="minor"/>
      </rPr>
      <t xml:space="preserve"> Selection of Albacore Tuna, Shaved Roasted Beef, Ham and Cheese, Turkey, and Egg Salad</t>
    </r>
  </si>
  <si>
    <r>
      <rPr>
        <b/>
        <sz val="12"/>
        <color theme="1"/>
        <rFont val="Calibri"/>
        <family val="2"/>
        <scheme val="minor"/>
      </rPr>
      <t>Assorted Mini Wrap Platter (48pcs/Quarters) @$135.00 per platter</t>
    </r>
    <r>
      <rPr>
        <sz val="12"/>
        <color theme="1"/>
        <rFont val="Calibri"/>
        <family val="2"/>
        <scheme val="minor"/>
      </rPr>
      <t xml:space="preserve"> Selection of Grilled Pesto Chicken, Teriyaki Beef, Grilled Vegetable with Hummus</t>
    </r>
  </si>
  <si>
    <r>
      <t xml:space="preserve">Bottled Water @ </t>
    </r>
    <r>
      <rPr>
        <b/>
        <sz val="12"/>
        <color theme="1"/>
        <rFont val="Calibri"/>
        <family val="2"/>
        <scheme val="minor"/>
      </rPr>
      <t>$2.00/per bottle</t>
    </r>
  </si>
  <si>
    <r>
      <t xml:space="preserve">Questions and Orders should be submitted at Email: </t>
    </r>
    <r>
      <rPr>
        <b/>
        <u/>
        <sz val="12"/>
        <color rgb="FFC00000"/>
        <rFont val="Calibri"/>
        <family val="2"/>
        <scheme val="minor"/>
      </rPr>
      <t>catering@internationalcentre.com</t>
    </r>
  </si>
  <si>
    <t>Hot Dog Combo @ $11.50/per person</t>
  </si>
  <si>
    <t>2026 OVA Youth Competition Volleyball Tournament</t>
  </si>
  <si>
    <t>Sun Chips Cheddar</t>
  </si>
  <si>
    <t>ALL ORDERS MUST BE SUBMITTED BY MONDAY JANUARY 12 2026</t>
  </si>
  <si>
    <t>Chicken Burger Combo (Side Lettuce, Tomato) @ $12.50/person</t>
  </si>
  <si>
    <t>Salad w Chicken Combo @ $13.50/per person</t>
  </si>
  <si>
    <t>Hamburger Combo (Side Lettuce, Tomato) @ $13.50/per person</t>
  </si>
  <si>
    <t>Salad Vegan Combo @ $12.50/per person</t>
  </si>
  <si>
    <t>Beef Patties (2 per order) Combo @ $12.00/per person</t>
  </si>
  <si>
    <t xml:space="preserve"> @ $15.50/ per person</t>
  </si>
  <si>
    <t xml:space="preserve">COMBO #4 - Mac n Cheese Combo (x1), Soft Drink Can or Bottled Water (x1) </t>
  </si>
  <si>
    <t>Mac n Cheese, Roasted Vegetables, Chicken Cutlets Combo</t>
  </si>
  <si>
    <t>Doritos Nacho</t>
  </si>
  <si>
    <r>
      <t xml:space="preserve">Cheese @ </t>
    </r>
    <r>
      <rPr>
        <b/>
        <sz val="12"/>
        <color theme="1"/>
        <rFont val="Calibri"/>
        <family val="2"/>
        <scheme val="minor"/>
      </rPr>
      <t>$25.00/per pizza</t>
    </r>
  </si>
  <si>
    <r>
      <t xml:space="preserve">Pepperoni @ </t>
    </r>
    <r>
      <rPr>
        <b/>
        <sz val="12"/>
        <color theme="1"/>
        <rFont val="Calibri"/>
        <family val="2"/>
        <scheme val="minor"/>
      </rPr>
      <t>$27.00/per pizza</t>
    </r>
  </si>
  <si>
    <r>
      <t>Hawaiian @</t>
    </r>
    <r>
      <rPr>
        <b/>
        <sz val="12"/>
        <color theme="1"/>
        <rFont val="Calibri"/>
        <family val="2"/>
        <scheme val="minor"/>
      </rPr>
      <t xml:space="preserve"> $27.00/per pizza</t>
    </r>
  </si>
  <si>
    <r>
      <t xml:space="preserve">Deluxe @ </t>
    </r>
    <r>
      <rPr>
        <b/>
        <sz val="12"/>
        <color theme="1"/>
        <rFont val="Calibri"/>
        <family val="2"/>
        <scheme val="minor"/>
      </rPr>
      <t>$27.00/per pizza</t>
    </r>
  </si>
  <si>
    <r>
      <t xml:space="preserve">Vegetarian @ </t>
    </r>
    <r>
      <rPr>
        <b/>
        <sz val="12"/>
        <color theme="1"/>
        <rFont val="Calibri"/>
        <family val="2"/>
        <scheme val="minor"/>
      </rPr>
      <t>$26.00/per pizza</t>
    </r>
  </si>
  <si>
    <r>
      <t xml:space="preserve">Sun Chip Cheddar @ </t>
    </r>
    <r>
      <rPr>
        <b/>
        <sz val="12"/>
        <color theme="1"/>
        <rFont val="Calibri"/>
        <family val="2"/>
        <scheme val="minor"/>
      </rPr>
      <t>$2.75/per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bag</t>
    </r>
  </si>
  <si>
    <r>
      <t xml:space="preserve">Lay's Regular @ </t>
    </r>
    <r>
      <rPr>
        <b/>
        <sz val="12"/>
        <color theme="1"/>
        <rFont val="Calibri"/>
        <family val="2"/>
        <scheme val="minor"/>
      </rPr>
      <t>$2.50/per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bag</t>
    </r>
  </si>
  <si>
    <r>
      <t>Doritos Nacho Cheese @</t>
    </r>
    <r>
      <rPr>
        <b/>
        <sz val="12"/>
        <color theme="1"/>
        <rFont val="Calibri"/>
        <family val="2"/>
        <scheme val="minor"/>
      </rPr>
      <t xml:space="preserve"> $2.50/per bag</t>
    </r>
  </si>
  <si>
    <r>
      <t>Pepsi @</t>
    </r>
    <r>
      <rPr>
        <b/>
        <sz val="12"/>
        <color theme="1"/>
        <rFont val="Calibri"/>
        <family val="2"/>
        <scheme val="minor"/>
      </rPr>
      <t xml:space="preserve"> $2.00/per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can</t>
    </r>
  </si>
  <si>
    <r>
      <t xml:space="preserve">Diet Pepsi @ </t>
    </r>
    <r>
      <rPr>
        <b/>
        <sz val="12"/>
        <color theme="1"/>
        <rFont val="Calibri"/>
        <family val="2"/>
        <scheme val="minor"/>
      </rPr>
      <t>$2.00/per can</t>
    </r>
  </si>
  <si>
    <r>
      <t xml:space="preserve">7UP @ </t>
    </r>
    <r>
      <rPr>
        <b/>
        <sz val="12"/>
        <color theme="1"/>
        <rFont val="Calibri"/>
        <family val="2"/>
        <scheme val="minor"/>
      </rPr>
      <t>$2.00/per can</t>
    </r>
  </si>
  <si>
    <r>
      <t xml:space="preserve">Iced Tea @ </t>
    </r>
    <r>
      <rPr>
        <b/>
        <sz val="12"/>
        <color theme="1"/>
        <rFont val="Calibri"/>
        <family val="2"/>
        <scheme val="minor"/>
      </rPr>
      <t>$2.00/per can</t>
    </r>
  </si>
  <si>
    <r>
      <t xml:space="preserve">Crush Orange @ </t>
    </r>
    <r>
      <rPr>
        <b/>
        <sz val="12"/>
        <color theme="1"/>
        <rFont val="Calibri"/>
        <family val="2"/>
        <scheme val="minor"/>
      </rPr>
      <t>$2.00/per can</t>
    </r>
  </si>
  <si>
    <r>
      <t xml:space="preserve">Ginger Ale @ </t>
    </r>
    <r>
      <rPr>
        <b/>
        <sz val="12"/>
        <color theme="1"/>
        <rFont val="Calibri"/>
        <family val="2"/>
        <scheme val="minor"/>
      </rPr>
      <t>$2.00/per can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</si>
</sst>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right" vertical="center"/>
      <protection locked="0"/>
    </xf>
    <xf numFmtId="164" fontId="2" fillId="0" borderId="7" xfId="1" applyFont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164" fontId="6" fillId="0" borderId="1" xfId="1" applyFont="1" applyBorder="1" applyAlignment="1" applyProtection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vertical="center"/>
      <protection locked="0"/>
    </xf>
    <xf numFmtId="164" fontId="2" fillId="0" borderId="1" xfId="1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0" xfId="1" applyFont="1" applyBorder="1" applyAlignment="1" applyProtection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2" fillId="0" borderId="7" xfId="1" applyNumberFormat="1" applyFont="1" applyBorder="1" applyAlignment="1" applyProtection="1">
      <alignment vertical="center"/>
      <protection locked="0"/>
    </xf>
    <xf numFmtId="164" fontId="2" fillId="0" borderId="7" xfId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2" fillId="0" borderId="1" xfId="1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1" applyNumberFormat="1" applyFont="1" applyFill="1" applyBorder="1" applyAlignment="1">
      <alignment vertical="center"/>
    </xf>
    <xf numFmtId="164" fontId="2" fillId="2" borderId="3" xfId="1" applyFont="1" applyFill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1" applyNumberFormat="1" applyFont="1" applyFill="1" applyBorder="1" applyAlignment="1">
      <alignment vertical="center"/>
    </xf>
    <xf numFmtId="164" fontId="2" fillId="2" borderId="6" xfId="1" applyFont="1" applyFill="1" applyBorder="1" applyAlignment="1">
      <alignment vertical="center"/>
    </xf>
    <xf numFmtId="164" fontId="6" fillId="0" borderId="0" xfId="1" applyFont="1" applyAlignment="1">
      <alignment vertical="center"/>
    </xf>
    <xf numFmtId="164" fontId="2" fillId="0" borderId="0" xfId="1" applyFont="1" applyBorder="1" applyAlignment="1" applyProtection="1">
      <alignment vertical="center"/>
      <protection locked="0"/>
    </xf>
    <xf numFmtId="164" fontId="2" fillId="0" borderId="0" xfId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0" borderId="0" xfId="1" applyFont="1" applyBorder="1" applyAlignment="1" applyProtection="1">
      <alignment vertical="center"/>
    </xf>
    <xf numFmtId="0" fontId="2" fillId="2" borderId="23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2" fillId="0" borderId="22" xfId="0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133352</xdr:rowOff>
    </xdr:from>
    <xdr:to>
      <xdr:col>0</xdr:col>
      <xdr:colOff>2057978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5A0AB3-9594-B3E6-CEA9-97789A3A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33352"/>
          <a:ext cx="1991302" cy="704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13138</xdr:colOff>
      <xdr:row>52</xdr:row>
      <xdr:rowOff>13138</xdr:rowOff>
    </xdr:from>
    <xdr:to>
      <xdr:col>6</xdr:col>
      <xdr:colOff>2568465</xdr:colOff>
      <xdr:row>60</xdr:row>
      <xdr:rowOff>136922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EE25BE-2E19-64C1-59BD-064E77670DD7}"/>
            </a:ext>
          </a:extLst>
        </xdr:cNvPr>
        <xdr:cNvSpPr txBox="1"/>
      </xdr:nvSpPr>
      <xdr:spPr>
        <a:xfrm>
          <a:off x="5376904" y="8311794"/>
          <a:ext cx="4299592" cy="1820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000" b="1">
              <a:solidFill>
                <a:srgbClr val="C00000"/>
              </a:solidFill>
            </a:rPr>
            <a:t>▪ The International Centre is exclusive for all food &amp; beverages on site                               </a:t>
          </a:r>
        </a:p>
        <a:p>
          <a:r>
            <a:rPr lang="en-CA" sz="1000" b="1">
              <a:solidFill>
                <a:srgbClr val="C00000"/>
              </a:solidFill>
            </a:rPr>
            <a:t>▪ Teams are to submit </a:t>
          </a:r>
          <a:r>
            <a:rPr lang="en-CA" sz="1000" b="1" u="sng">
              <a:solidFill>
                <a:srgbClr val="C00000"/>
              </a:solidFill>
            </a:rPr>
            <a:t>ONE</a:t>
          </a:r>
          <a:r>
            <a:rPr lang="en-CA" sz="1000" b="1">
              <a:solidFill>
                <a:srgbClr val="C00000"/>
              </a:solidFill>
            </a:rPr>
            <a:t> order form per meal period</a:t>
          </a:r>
          <a:r>
            <a:rPr lang="en-CA" sz="1000" b="1" baseline="0">
              <a:solidFill>
                <a:srgbClr val="C00000"/>
              </a:solidFill>
            </a:rPr>
            <a:t> /</a:t>
          </a:r>
          <a:r>
            <a:rPr lang="en-CA" sz="1000" b="1">
              <a:solidFill>
                <a:srgbClr val="C00000"/>
              </a:solidFill>
            </a:rPr>
            <a:t> per day                    </a:t>
          </a:r>
        </a:p>
        <a:p>
          <a:r>
            <a:rPr lang="en-CA" sz="1000" b="1">
              <a:solidFill>
                <a:srgbClr val="C00000"/>
              </a:solidFill>
            </a:rPr>
            <a:t>▪ Harmonized Sales Tax (HST) of 13% is included in all pricing                                                        </a:t>
          </a:r>
        </a:p>
        <a:p>
          <a:r>
            <a:rPr lang="en-CA" sz="1000" b="1">
              <a:solidFill>
                <a:srgbClr val="C00000"/>
              </a:solidFill>
            </a:rPr>
            <a:t>▪ Order pick ups will be at Hall 2 Retail Concession                                                                   </a:t>
          </a:r>
        </a:p>
        <a:p>
          <a:r>
            <a:rPr lang="en-CA" sz="1000" b="1">
              <a:solidFill>
                <a:srgbClr val="C00000"/>
              </a:solidFill>
            </a:rPr>
            <a:t>▪ Please have support</a:t>
          </a:r>
          <a:r>
            <a:rPr lang="en-CA" sz="1000" b="1" baseline="0">
              <a:solidFill>
                <a:srgbClr val="C00000"/>
              </a:solidFill>
            </a:rPr>
            <a:t> to collect large orders</a:t>
          </a:r>
          <a:r>
            <a:rPr lang="en-CA" sz="1000" b="1">
              <a:solidFill>
                <a:srgbClr val="C00000"/>
              </a:solidFill>
            </a:rPr>
            <a:t>                  </a:t>
          </a:r>
        </a:p>
        <a:p>
          <a:r>
            <a:rPr lang="en-CA" sz="1000" b="1">
              <a:solidFill>
                <a:srgbClr val="C00000"/>
              </a:solidFill>
            </a:rPr>
            <a:t>▪ No refunds will be provided for orders that not picked up from the Hall 2   </a:t>
          </a:r>
        </a:p>
        <a:p>
          <a:r>
            <a:rPr lang="en-CA" sz="1000" b="1">
              <a:solidFill>
                <a:srgbClr val="C00000"/>
              </a:solidFill>
            </a:rPr>
            <a:t>  Concession</a:t>
          </a:r>
          <a:r>
            <a:rPr lang="en-CA" sz="1000" b="1" baseline="0">
              <a:solidFill>
                <a:srgbClr val="C00000"/>
              </a:solidFill>
            </a:rPr>
            <a:t> stand </a:t>
          </a:r>
          <a:r>
            <a:rPr lang="en-CA" sz="1000" b="1">
              <a:solidFill>
                <a:srgbClr val="C00000"/>
              </a:solidFill>
            </a:rPr>
            <a:t>at the pre-arranged time</a:t>
          </a:r>
        </a:p>
        <a:p>
          <a:r>
            <a:rPr lang="en-CA" sz="1000" b="1">
              <a:solidFill>
                <a:srgbClr val="C00000"/>
              </a:solidFill>
            </a:rPr>
            <a:t>▪ Cancellations must be made by email (catering@internationalcentre.com) </a:t>
          </a:r>
        </a:p>
        <a:p>
          <a:r>
            <a:rPr lang="en-CA" sz="1000" b="1">
              <a:solidFill>
                <a:srgbClr val="C00000"/>
              </a:solidFill>
            </a:rPr>
            <a:t>  72 hours prior to the pick up date/time</a:t>
          </a:r>
          <a:r>
            <a:rPr lang="en-CA" sz="1000" b="1" baseline="0">
              <a:solidFill>
                <a:srgbClr val="C00000"/>
              </a:solidFill>
            </a:rPr>
            <a:t> - the International Cenre will provide </a:t>
          </a:r>
        </a:p>
        <a:p>
          <a:r>
            <a:rPr lang="en-CA" sz="1000" b="1" baseline="0">
              <a:solidFill>
                <a:srgbClr val="C00000"/>
              </a:solidFill>
            </a:rPr>
            <a:t>  </a:t>
          </a:r>
          <a:r>
            <a:rPr lang="en-CA" sz="1000" b="1">
              <a:solidFill>
                <a:srgbClr val="C00000"/>
              </a:solidFill>
            </a:rPr>
            <a:t>no refunds after this time.                                                                    </a:t>
          </a:r>
        </a:p>
        <a:p>
          <a:r>
            <a:rPr lang="en-CA" sz="1000" b="1">
              <a:solidFill>
                <a:srgbClr val="C00000"/>
              </a:solidFill>
            </a:rPr>
            <a:t>▪ Combos will NOT be available on site</a:t>
          </a:r>
          <a:r>
            <a:rPr lang="en-CA" sz="1000" b="1" baseline="0">
              <a:solidFill>
                <a:srgbClr val="C00000"/>
              </a:solidFill>
            </a:rPr>
            <a:t> for purchase</a:t>
          </a:r>
          <a:endParaRPr lang="en-CA" sz="10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EE74-C125-499D-A319-77DDD3429D9A}">
  <sheetPr>
    <pageSetUpPr fitToPage="1"/>
  </sheetPr>
  <dimension ref="A1:H79"/>
  <sheetViews>
    <sheetView tabSelected="1" topLeftCell="A41" zoomScaleNormal="100" workbookViewId="0">
      <selection activeCell="G66" sqref="G66"/>
    </sheetView>
  </sheetViews>
  <sheetFormatPr defaultColWidth="9.140625" defaultRowHeight="15" x14ac:dyDescent="0.25"/>
  <cols>
    <col min="1" max="1" width="63.28515625" style="1" customWidth="1"/>
    <col min="2" max="2" width="8.7109375" style="1" customWidth="1"/>
    <col min="3" max="3" width="19.7109375" style="1" customWidth="1"/>
    <col min="4" max="4" width="6.85546875" style="1" customWidth="1"/>
    <col min="5" max="5" width="20.7109375" style="1" customWidth="1"/>
    <col min="6" max="6" width="9.42578125" style="1" customWidth="1"/>
    <col min="7" max="7" width="38.7109375" style="1" customWidth="1"/>
    <col min="8" max="8" width="10.140625" style="1" customWidth="1"/>
    <col min="9" max="16384" width="9.140625" style="1"/>
  </cols>
  <sheetData>
    <row r="1" spans="1:8" ht="15.75" x14ac:dyDescent="0.25">
      <c r="G1" s="30" t="s">
        <v>22</v>
      </c>
    </row>
    <row r="2" spans="1:8" ht="15.75" customHeight="1" x14ac:dyDescent="0.25">
      <c r="A2" s="80" t="s">
        <v>38</v>
      </c>
      <c r="B2" s="80"/>
      <c r="C2" s="80"/>
      <c r="D2" s="80"/>
      <c r="E2" s="80"/>
      <c r="F2" s="80"/>
      <c r="G2" s="80"/>
    </row>
    <row r="3" spans="1:8" ht="18.75" x14ac:dyDescent="0.25">
      <c r="A3" s="80" t="s">
        <v>0</v>
      </c>
      <c r="B3" s="80"/>
      <c r="C3" s="80"/>
      <c r="D3" s="80"/>
      <c r="E3" s="80"/>
      <c r="F3" s="80"/>
      <c r="G3" s="80"/>
    </row>
    <row r="5" spans="1:8" ht="15.75" x14ac:dyDescent="0.25">
      <c r="A5" s="15"/>
      <c r="B5" s="16"/>
      <c r="C5" s="89" t="s">
        <v>31</v>
      </c>
      <c r="D5" s="89"/>
      <c r="E5" s="89"/>
      <c r="F5" s="16"/>
      <c r="G5" s="16"/>
    </row>
    <row r="6" spans="1:8" ht="15" customHeight="1" x14ac:dyDescent="0.25">
      <c r="A6" s="17" t="s">
        <v>1</v>
      </c>
      <c r="B6" s="90"/>
      <c r="C6" s="90"/>
      <c r="D6" s="15"/>
      <c r="E6" s="85" t="s">
        <v>17</v>
      </c>
      <c r="F6" s="86"/>
      <c r="G6" s="19"/>
      <c r="H6" s="2"/>
    </row>
    <row r="7" spans="1:8" ht="15" customHeight="1" x14ac:dyDescent="0.25">
      <c r="A7" s="17" t="s">
        <v>15</v>
      </c>
      <c r="B7" s="90"/>
      <c r="C7" s="90"/>
      <c r="D7" s="15"/>
      <c r="E7" s="87" t="s">
        <v>2</v>
      </c>
      <c r="F7" s="88"/>
      <c r="G7" s="19"/>
      <c r="H7" s="2"/>
    </row>
    <row r="8" spans="1:8" ht="15" customHeight="1" x14ac:dyDescent="0.25">
      <c r="A8" s="17" t="s">
        <v>16</v>
      </c>
      <c r="B8" s="90"/>
      <c r="C8" s="90"/>
      <c r="D8" s="15"/>
      <c r="E8" s="87" t="s">
        <v>3</v>
      </c>
      <c r="F8" s="88"/>
      <c r="G8" s="19"/>
      <c r="H8" s="2"/>
    </row>
    <row r="9" spans="1:8" ht="15" customHeight="1" x14ac:dyDescent="0.25">
      <c r="A9" s="17" t="s">
        <v>2</v>
      </c>
      <c r="B9" s="90"/>
      <c r="C9" s="90"/>
      <c r="D9" s="15"/>
      <c r="E9" s="87" t="s">
        <v>14</v>
      </c>
      <c r="F9" s="88"/>
      <c r="G9" s="19"/>
      <c r="H9" s="2"/>
    </row>
    <row r="10" spans="1:8" ht="15" customHeight="1" x14ac:dyDescent="0.25">
      <c r="A10" s="17" t="s">
        <v>3</v>
      </c>
      <c r="B10" s="90"/>
      <c r="C10" s="90"/>
      <c r="D10" s="15"/>
      <c r="E10" s="87" t="s">
        <v>13</v>
      </c>
      <c r="F10" s="88"/>
      <c r="G10" s="19"/>
      <c r="H10" s="2"/>
    </row>
    <row r="11" spans="1:8" ht="12" customHeight="1" x14ac:dyDescent="0.25">
      <c r="A11" s="4"/>
      <c r="B11" s="20"/>
      <c r="C11" s="20"/>
      <c r="D11" s="4"/>
      <c r="E11" s="15"/>
      <c r="F11" s="21"/>
      <c r="G11" s="21"/>
      <c r="H11" s="2"/>
    </row>
    <row r="12" spans="1:8" ht="12" customHeight="1" x14ac:dyDescent="0.25">
      <c r="A12" s="76" t="s">
        <v>32</v>
      </c>
      <c r="B12" s="76"/>
      <c r="C12" s="76"/>
      <c r="D12" s="76"/>
      <c r="E12" s="76"/>
      <c r="F12" s="76"/>
      <c r="G12" s="76"/>
      <c r="H12" s="2"/>
    </row>
    <row r="13" spans="1:8" ht="12" customHeight="1" x14ac:dyDescent="0.25">
      <c r="A13" s="76"/>
      <c r="B13" s="76"/>
      <c r="C13" s="76"/>
      <c r="D13" s="76"/>
      <c r="E13" s="76"/>
      <c r="F13" s="76"/>
      <c r="G13" s="76"/>
      <c r="H13" s="2"/>
    </row>
    <row r="14" spans="1:8" ht="12" customHeight="1" x14ac:dyDescent="0.25">
      <c r="A14" s="82" t="s">
        <v>30</v>
      </c>
      <c r="B14" s="82"/>
      <c r="C14" s="82"/>
      <c r="D14" s="82"/>
      <c r="E14" s="82"/>
      <c r="F14" s="82"/>
      <c r="G14" s="82"/>
      <c r="H14" s="2"/>
    </row>
    <row r="15" spans="1:8" ht="12" customHeight="1" x14ac:dyDescent="0.25">
      <c r="A15" s="22"/>
      <c r="B15" s="23" t="s">
        <v>4</v>
      </c>
      <c r="C15" s="24"/>
      <c r="D15" s="23" t="s">
        <v>4</v>
      </c>
      <c r="E15" s="24"/>
      <c r="F15" s="23" t="s">
        <v>4</v>
      </c>
      <c r="G15" s="23" t="s">
        <v>11</v>
      </c>
    </row>
    <row r="16" spans="1:8" ht="15.75" x14ac:dyDescent="0.25">
      <c r="A16" s="25" t="s">
        <v>37</v>
      </c>
      <c r="B16" s="26"/>
      <c r="C16" s="27" t="s">
        <v>39</v>
      </c>
      <c r="D16" s="28"/>
      <c r="E16" s="27" t="s">
        <v>29</v>
      </c>
      <c r="F16" s="26"/>
      <c r="G16" s="29">
        <f>B16*11.5</f>
        <v>0</v>
      </c>
    </row>
    <row r="17" spans="1:8" ht="16.5" customHeight="1" x14ac:dyDescent="0.25">
      <c r="A17" s="30" t="s">
        <v>41</v>
      </c>
      <c r="B17" s="19"/>
      <c r="C17" s="27" t="s">
        <v>5</v>
      </c>
      <c r="D17" s="28"/>
      <c r="E17" s="27" t="s">
        <v>6</v>
      </c>
      <c r="F17" s="19"/>
      <c r="G17" s="29">
        <f>B17*12.5</f>
        <v>0</v>
      </c>
    </row>
    <row r="18" spans="1:8" ht="16.5" customHeight="1" x14ac:dyDescent="0.25">
      <c r="A18" s="32" t="s">
        <v>43</v>
      </c>
      <c r="B18" s="19"/>
      <c r="C18" s="27" t="s">
        <v>49</v>
      </c>
      <c r="D18" s="28"/>
      <c r="E18" s="27" t="s">
        <v>8</v>
      </c>
      <c r="F18" s="19"/>
      <c r="G18" s="29">
        <f>B18*13.5</f>
        <v>0</v>
      </c>
    </row>
    <row r="19" spans="1:8" ht="12" customHeight="1" x14ac:dyDescent="0.25">
      <c r="A19" s="18"/>
      <c r="B19" s="19"/>
      <c r="C19" s="27"/>
      <c r="D19" s="28"/>
      <c r="E19" s="27" t="s">
        <v>7</v>
      </c>
      <c r="F19" s="19"/>
      <c r="G19" s="31"/>
    </row>
    <row r="20" spans="1:8" ht="12" customHeight="1" x14ac:dyDescent="0.25">
      <c r="A20" s="18"/>
      <c r="B20" s="19"/>
      <c r="C20" s="27"/>
      <c r="D20" s="28"/>
      <c r="E20" s="27" t="s">
        <v>27</v>
      </c>
      <c r="F20" s="19"/>
      <c r="G20" s="31"/>
    </row>
    <row r="21" spans="1:8" ht="12" customHeight="1" x14ac:dyDescent="0.25">
      <c r="A21" s="18"/>
      <c r="B21" s="19"/>
      <c r="C21" s="27"/>
      <c r="D21" s="28"/>
      <c r="E21" s="27" t="s">
        <v>9</v>
      </c>
      <c r="F21" s="19"/>
      <c r="G21" s="31"/>
    </row>
    <row r="22" spans="1:8" ht="12" customHeight="1" x14ac:dyDescent="0.25">
      <c r="A22" s="18"/>
      <c r="B22" s="19"/>
      <c r="C22" s="33"/>
      <c r="D22" s="28"/>
      <c r="E22" s="27" t="s">
        <v>28</v>
      </c>
      <c r="F22" s="19"/>
      <c r="G22" s="31"/>
    </row>
    <row r="23" spans="1:8" ht="12" customHeight="1" x14ac:dyDescent="0.25">
      <c r="A23" s="83" t="s">
        <v>21</v>
      </c>
      <c r="B23" s="83"/>
      <c r="C23" s="83"/>
      <c r="D23" s="83"/>
      <c r="E23" s="83"/>
      <c r="F23" s="83"/>
      <c r="G23" s="83"/>
      <c r="H23" s="2"/>
    </row>
    <row r="24" spans="1:8" ht="12" customHeight="1" x14ac:dyDescent="0.25">
      <c r="A24" s="23"/>
      <c r="B24" s="23" t="s">
        <v>4</v>
      </c>
      <c r="C24" s="34"/>
      <c r="D24" s="23" t="s">
        <v>4</v>
      </c>
      <c r="E24" s="34"/>
      <c r="F24" s="15"/>
      <c r="G24" s="15"/>
      <c r="H24" s="5"/>
    </row>
    <row r="25" spans="1:8" ht="15.75" x14ac:dyDescent="0.25">
      <c r="A25" s="32" t="s">
        <v>42</v>
      </c>
      <c r="B25" s="35"/>
      <c r="C25" s="27" t="s">
        <v>29</v>
      </c>
      <c r="D25" s="26"/>
      <c r="E25" s="29">
        <f>+B25*13.5</f>
        <v>0</v>
      </c>
      <c r="F25" s="15"/>
      <c r="G25" s="15"/>
      <c r="H25" s="2"/>
    </row>
    <row r="26" spans="1:8" ht="15.75" x14ac:dyDescent="0.25">
      <c r="A26" s="32" t="s">
        <v>44</v>
      </c>
      <c r="B26" s="35"/>
      <c r="C26" s="27" t="s">
        <v>6</v>
      </c>
      <c r="D26" s="19"/>
      <c r="E26" s="36">
        <f>+B26*12.5</f>
        <v>0</v>
      </c>
      <c r="F26" s="15"/>
      <c r="G26" s="15"/>
      <c r="H26" s="2"/>
    </row>
    <row r="27" spans="1:8" ht="12" customHeight="1" x14ac:dyDescent="0.25">
      <c r="A27" s="18"/>
      <c r="B27" s="35"/>
      <c r="C27" s="27" t="s">
        <v>8</v>
      </c>
      <c r="D27" s="19"/>
      <c r="E27" s="31"/>
      <c r="F27" s="15"/>
      <c r="G27" s="15"/>
      <c r="H27" s="2"/>
    </row>
    <row r="28" spans="1:8" ht="12" customHeight="1" x14ac:dyDescent="0.25">
      <c r="A28" s="18"/>
      <c r="B28" s="35"/>
      <c r="C28" s="27" t="s">
        <v>7</v>
      </c>
      <c r="D28" s="19"/>
      <c r="E28" s="31"/>
      <c r="F28" s="15"/>
      <c r="G28" s="15"/>
      <c r="H28" s="2"/>
    </row>
    <row r="29" spans="1:8" ht="12" customHeight="1" x14ac:dyDescent="0.25">
      <c r="A29" s="18"/>
      <c r="B29" s="35"/>
      <c r="C29" s="27" t="s">
        <v>27</v>
      </c>
      <c r="D29" s="19"/>
      <c r="E29" s="31"/>
      <c r="F29" s="15"/>
      <c r="G29" s="15"/>
      <c r="H29" s="2"/>
    </row>
    <row r="30" spans="1:8" ht="12" customHeight="1" x14ac:dyDescent="0.25">
      <c r="A30" s="18"/>
      <c r="B30" s="35"/>
      <c r="C30" s="27" t="s">
        <v>9</v>
      </c>
      <c r="D30" s="19"/>
      <c r="E30" s="31"/>
      <c r="F30" s="15"/>
      <c r="G30" s="15"/>
      <c r="H30" s="2"/>
    </row>
    <row r="31" spans="1:8" ht="12" customHeight="1" x14ac:dyDescent="0.25">
      <c r="A31" s="18"/>
      <c r="B31" s="35"/>
      <c r="C31" s="27" t="s">
        <v>28</v>
      </c>
      <c r="D31" s="19"/>
      <c r="E31" s="31"/>
      <c r="F31" s="15"/>
      <c r="G31" s="15"/>
      <c r="H31" s="2"/>
    </row>
    <row r="32" spans="1:8" ht="12" customHeight="1" x14ac:dyDescent="0.25">
      <c r="A32" s="82" t="s">
        <v>20</v>
      </c>
      <c r="B32" s="82"/>
      <c r="C32" s="82"/>
      <c r="D32" s="82"/>
      <c r="E32" s="82"/>
      <c r="F32" s="82"/>
      <c r="G32" s="82"/>
      <c r="H32" s="2"/>
    </row>
    <row r="33" spans="1:8" ht="12" customHeight="1" x14ac:dyDescent="0.25">
      <c r="A33" s="22"/>
      <c r="B33" s="23" t="s">
        <v>4</v>
      </c>
      <c r="C33" s="24"/>
      <c r="D33" s="23" t="s">
        <v>4</v>
      </c>
      <c r="E33" s="24"/>
      <c r="F33" s="23" t="s">
        <v>4</v>
      </c>
      <c r="G33" s="23" t="s">
        <v>11</v>
      </c>
      <c r="H33" s="5"/>
    </row>
    <row r="34" spans="1:8" s="7" customFormat="1" ht="15.75" x14ac:dyDescent="0.25">
      <c r="A34" s="32" t="s">
        <v>45</v>
      </c>
      <c r="B34" s="37"/>
      <c r="C34" s="27" t="s">
        <v>39</v>
      </c>
      <c r="D34" s="19"/>
      <c r="E34" s="27" t="s">
        <v>29</v>
      </c>
      <c r="F34" s="19"/>
      <c r="G34" s="36">
        <f>B34*12</f>
        <v>0</v>
      </c>
      <c r="H34" s="6"/>
    </row>
    <row r="35" spans="1:8" ht="12" customHeight="1" x14ac:dyDescent="0.25">
      <c r="A35" s="18"/>
      <c r="B35" s="19"/>
      <c r="C35" s="27" t="s">
        <v>5</v>
      </c>
      <c r="D35" s="19"/>
      <c r="E35" s="27" t="s">
        <v>6</v>
      </c>
      <c r="F35" s="19"/>
      <c r="G35" s="31"/>
      <c r="H35" s="2"/>
    </row>
    <row r="36" spans="1:8" ht="12" customHeight="1" x14ac:dyDescent="0.25">
      <c r="A36" s="18"/>
      <c r="B36" s="19"/>
      <c r="C36" s="27" t="s">
        <v>49</v>
      </c>
      <c r="D36" s="19"/>
      <c r="E36" s="27" t="s">
        <v>8</v>
      </c>
      <c r="F36" s="19"/>
      <c r="G36" s="31"/>
      <c r="H36" s="2"/>
    </row>
    <row r="37" spans="1:8" ht="12" customHeight="1" x14ac:dyDescent="0.25">
      <c r="A37" s="18"/>
      <c r="B37" s="19"/>
      <c r="C37" s="38"/>
      <c r="D37" s="19"/>
      <c r="E37" s="27" t="s">
        <v>7</v>
      </c>
      <c r="F37" s="19"/>
      <c r="G37" s="31"/>
      <c r="H37" s="2"/>
    </row>
    <row r="38" spans="1:8" ht="12" customHeight="1" x14ac:dyDescent="0.25">
      <c r="A38" s="18"/>
      <c r="B38" s="19"/>
      <c r="C38" s="38"/>
      <c r="D38" s="19"/>
      <c r="E38" s="27" t="s">
        <v>27</v>
      </c>
      <c r="F38" s="19"/>
      <c r="G38" s="31"/>
      <c r="H38" s="2"/>
    </row>
    <row r="39" spans="1:8" ht="12" customHeight="1" x14ac:dyDescent="0.25">
      <c r="A39" s="18"/>
      <c r="B39" s="19"/>
      <c r="C39" s="38"/>
      <c r="D39" s="19"/>
      <c r="E39" s="27" t="s">
        <v>9</v>
      </c>
      <c r="F39" s="19"/>
      <c r="G39" s="31"/>
      <c r="H39" s="2"/>
    </row>
    <row r="40" spans="1:8" ht="12" customHeight="1" x14ac:dyDescent="0.25">
      <c r="A40" s="18"/>
      <c r="B40" s="19"/>
      <c r="C40" s="18"/>
      <c r="D40" s="19"/>
      <c r="E40" s="27" t="s">
        <v>28</v>
      </c>
      <c r="F40" s="19"/>
      <c r="G40" s="31"/>
      <c r="H40" s="2"/>
    </row>
    <row r="41" spans="1:8" ht="12" customHeight="1" x14ac:dyDescent="0.25">
      <c r="A41" s="82" t="s">
        <v>47</v>
      </c>
      <c r="B41" s="82"/>
      <c r="C41" s="82"/>
      <c r="D41" s="82"/>
      <c r="E41" s="82"/>
      <c r="F41" s="84"/>
      <c r="G41" s="84"/>
      <c r="H41" s="2"/>
    </row>
    <row r="42" spans="1:8" ht="12" customHeight="1" x14ac:dyDescent="0.25">
      <c r="A42" s="23"/>
      <c r="B42" s="23" t="s">
        <v>4</v>
      </c>
      <c r="C42" s="34"/>
      <c r="D42" s="23" t="s">
        <v>4</v>
      </c>
      <c r="E42" s="34"/>
      <c r="F42" s="73"/>
      <c r="G42" s="71"/>
      <c r="H42" s="5"/>
    </row>
    <row r="43" spans="1:8" ht="13.9" customHeight="1" x14ac:dyDescent="0.25">
      <c r="A43" s="32" t="s">
        <v>48</v>
      </c>
      <c r="B43" s="19"/>
      <c r="C43" s="27" t="s">
        <v>29</v>
      </c>
      <c r="D43" s="26"/>
      <c r="E43" s="29">
        <f>+B43*15.5</f>
        <v>0</v>
      </c>
      <c r="F43" s="74"/>
      <c r="G43" s="72"/>
      <c r="H43" s="2"/>
    </row>
    <row r="44" spans="1:8" ht="15.75" x14ac:dyDescent="0.25">
      <c r="A44" s="32" t="s">
        <v>46</v>
      </c>
      <c r="B44" s="19"/>
      <c r="C44" s="27" t="s">
        <v>6</v>
      </c>
      <c r="D44" s="19"/>
      <c r="E44" s="36"/>
      <c r="F44" s="74"/>
      <c r="G44" s="40"/>
      <c r="H44" s="2"/>
    </row>
    <row r="45" spans="1:8" ht="12" customHeight="1" x14ac:dyDescent="0.25">
      <c r="A45" s="18"/>
      <c r="B45" s="19"/>
      <c r="C45" s="27" t="s">
        <v>8</v>
      </c>
      <c r="D45" s="19"/>
      <c r="E45" s="31"/>
      <c r="F45" s="74"/>
      <c r="G45" s="40"/>
      <c r="H45" s="2"/>
    </row>
    <row r="46" spans="1:8" ht="12" customHeight="1" x14ac:dyDescent="0.25">
      <c r="A46" s="18"/>
      <c r="B46" s="19"/>
      <c r="C46" s="27" t="s">
        <v>7</v>
      </c>
      <c r="D46" s="19"/>
      <c r="E46" s="31"/>
      <c r="F46" s="74"/>
      <c r="G46" s="40"/>
      <c r="H46" s="2"/>
    </row>
    <row r="47" spans="1:8" ht="12" customHeight="1" x14ac:dyDescent="0.25">
      <c r="A47" s="18"/>
      <c r="B47" s="19"/>
      <c r="C47" s="27" t="s">
        <v>27</v>
      </c>
      <c r="D47" s="19"/>
      <c r="E47" s="31"/>
      <c r="F47" s="74"/>
      <c r="G47" s="40"/>
      <c r="H47" s="2"/>
    </row>
    <row r="48" spans="1:8" ht="12" customHeight="1" x14ac:dyDescent="0.25">
      <c r="A48" s="18"/>
      <c r="B48" s="19"/>
      <c r="C48" s="27" t="s">
        <v>9</v>
      </c>
      <c r="D48" s="19"/>
      <c r="E48" s="31"/>
      <c r="F48" s="74"/>
      <c r="G48" s="40"/>
      <c r="H48" s="2"/>
    </row>
    <row r="49" spans="1:8" ht="12" customHeight="1" x14ac:dyDescent="0.25">
      <c r="A49" s="18"/>
      <c r="B49" s="19"/>
      <c r="C49" s="27" t="s">
        <v>28</v>
      </c>
      <c r="D49" s="19"/>
      <c r="E49" s="31"/>
      <c r="F49" s="74"/>
      <c r="G49" s="40"/>
      <c r="H49" s="2"/>
    </row>
    <row r="50" spans="1:8" ht="12" customHeight="1" x14ac:dyDescent="0.25">
      <c r="A50" s="15"/>
      <c r="B50" s="21"/>
      <c r="C50" s="39"/>
      <c r="D50" s="21"/>
      <c r="E50" s="40"/>
      <c r="F50" s="15"/>
      <c r="G50" s="15"/>
      <c r="H50" s="2"/>
    </row>
    <row r="51" spans="1:8" ht="12" customHeight="1" thickBot="1" x14ac:dyDescent="0.3">
      <c r="A51" s="41" t="s">
        <v>10</v>
      </c>
      <c r="B51" s="42" t="s">
        <v>4</v>
      </c>
      <c r="C51" s="42" t="s">
        <v>11</v>
      </c>
      <c r="D51" s="15"/>
      <c r="E51" s="15"/>
      <c r="F51" s="15"/>
      <c r="G51" s="15"/>
      <c r="H51" s="2"/>
    </row>
    <row r="52" spans="1:8" ht="12" customHeight="1" thickBot="1" x14ac:dyDescent="0.3">
      <c r="A52" s="43" t="s">
        <v>26</v>
      </c>
      <c r="B52" s="44"/>
      <c r="C52" s="45"/>
      <c r="D52" s="15"/>
      <c r="E52" s="77" t="s">
        <v>24</v>
      </c>
      <c r="F52" s="78"/>
      <c r="G52" s="79"/>
      <c r="H52" s="2"/>
    </row>
    <row r="53" spans="1:8" ht="12" customHeight="1" x14ac:dyDescent="0.25">
      <c r="A53" s="46" t="s">
        <v>50</v>
      </c>
      <c r="B53" s="47"/>
      <c r="C53" s="48">
        <f>B53*25</f>
        <v>0</v>
      </c>
      <c r="D53" s="15"/>
      <c r="E53" s="49"/>
      <c r="F53" s="50"/>
      <c r="G53" s="51"/>
      <c r="H53" s="2"/>
    </row>
    <row r="54" spans="1:8" ht="12" customHeight="1" x14ac:dyDescent="0.25">
      <c r="A54" s="52" t="s">
        <v>51</v>
      </c>
      <c r="B54" s="53"/>
      <c r="C54" s="48">
        <f>B54*27</f>
        <v>0</v>
      </c>
      <c r="D54" s="15"/>
      <c r="E54" s="54"/>
      <c r="F54" s="55"/>
      <c r="G54" s="56"/>
      <c r="H54" s="2"/>
    </row>
    <row r="55" spans="1:8" ht="12" customHeight="1" x14ac:dyDescent="0.25">
      <c r="A55" s="52" t="s">
        <v>52</v>
      </c>
      <c r="B55" s="53"/>
      <c r="C55" s="48">
        <f>B55*27</f>
        <v>0</v>
      </c>
      <c r="D55" s="15"/>
      <c r="E55" s="54"/>
      <c r="F55" s="55"/>
      <c r="G55" s="56"/>
      <c r="H55" s="2"/>
    </row>
    <row r="56" spans="1:8" ht="12" customHeight="1" x14ac:dyDescent="0.25">
      <c r="A56" s="52" t="s">
        <v>53</v>
      </c>
      <c r="B56" s="53"/>
      <c r="C56" s="48">
        <f>B56*27</f>
        <v>0</v>
      </c>
      <c r="D56" s="15"/>
      <c r="E56" s="54"/>
      <c r="F56" s="55"/>
      <c r="G56" s="56"/>
      <c r="H56" s="2"/>
    </row>
    <row r="57" spans="1:8" ht="12" customHeight="1" x14ac:dyDescent="0.25">
      <c r="A57" s="52" t="s">
        <v>54</v>
      </c>
      <c r="B57" s="53"/>
      <c r="C57" s="48">
        <f>B57*26</f>
        <v>0</v>
      </c>
      <c r="D57" s="15"/>
      <c r="E57" s="54"/>
      <c r="F57" s="55"/>
      <c r="G57" s="56"/>
      <c r="H57" s="2"/>
    </row>
    <row r="58" spans="1:8" ht="12" customHeight="1" x14ac:dyDescent="0.25">
      <c r="A58" s="57" t="s">
        <v>25</v>
      </c>
      <c r="B58" s="58"/>
      <c r="C58" s="59"/>
      <c r="D58" s="15"/>
      <c r="E58" s="54"/>
      <c r="F58" s="55"/>
      <c r="G58" s="56"/>
      <c r="H58" s="2"/>
    </row>
    <row r="59" spans="1:8" ht="45.6" customHeight="1" x14ac:dyDescent="0.25">
      <c r="A59" s="46" t="s">
        <v>33</v>
      </c>
      <c r="B59" s="47"/>
      <c r="C59" s="48">
        <f>B59*125</f>
        <v>0</v>
      </c>
      <c r="D59" s="15"/>
      <c r="E59" s="54"/>
      <c r="F59" s="55"/>
      <c r="G59" s="56"/>
      <c r="H59" s="2"/>
    </row>
    <row r="60" spans="1:8" ht="45" customHeight="1" x14ac:dyDescent="0.25">
      <c r="A60" s="52" t="s">
        <v>34</v>
      </c>
      <c r="B60" s="53"/>
      <c r="C60" s="60">
        <f>B60*135</f>
        <v>0</v>
      </c>
      <c r="D60" s="15"/>
      <c r="E60" s="54"/>
      <c r="F60" s="55"/>
      <c r="G60" s="56"/>
      <c r="H60" s="2"/>
    </row>
    <row r="61" spans="1:8" ht="12.75" customHeight="1" thickBot="1" x14ac:dyDescent="0.3">
      <c r="A61" s="57" t="s">
        <v>18</v>
      </c>
      <c r="B61" s="58"/>
      <c r="C61" s="59"/>
      <c r="D61" s="15"/>
      <c r="E61" s="61"/>
      <c r="F61" s="62"/>
      <c r="G61" s="63"/>
      <c r="H61" s="2"/>
    </row>
    <row r="62" spans="1:8" ht="12.75" customHeight="1" x14ac:dyDescent="0.25">
      <c r="A62" s="46" t="s">
        <v>55</v>
      </c>
      <c r="B62" s="47"/>
      <c r="C62" s="48">
        <f>B62*2.75</f>
        <v>0</v>
      </c>
      <c r="D62" s="15"/>
      <c r="E62" s="55"/>
      <c r="F62" s="55"/>
      <c r="G62" s="55"/>
      <c r="H62" s="2"/>
    </row>
    <row r="63" spans="1:8" ht="12.75" customHeight="1" x14ac:dyDescent="0.25">
      <c r="A63" s="52" t="s">
        <v>56</v>
      </c>
      <c r="B63" s="53"/>
      <c r="C63" s="48">
        <f>B63*2.5</f>
        <v>0</v>
      </c>
      <c r="D63" s="15"/>
      <c r="E63" s="55"/>
      <c r="F63" s="55"/>
      <c r="G63" s="55"/>
      <c r="H63" s="2"/>
    </row>
    <row r="64" spans="1:8" ht="12.75" customHeight="1" x14ac:dyDescent="0.25">
      <c r="A64" s="52" t="s">
        <v>57</v>
      </c>
      <c r="B64" s="53"/>
      <c r="C64" s="48">
        <f>B64*2.5</f>
        <v>0</v>
      </c>
      <c r="D64" s="15"/>
      <c r="E64" s="15"/>
      <c r="F64" s="15"/>
      <c r="G64" s="64"/>
      <c r="H64" s="3"/>
    </row>
    <row r="65" spans="1:8" ht="12.75" customHeight="1" x14ac:dyDescent="0.25">
      <c r="A65" s="65" t="s">
        <v>19</v>
      </c>
      <c r="B65" s="66"/>
      <c r="C65" s="67"/>
      <c r="D65" s="15"/>
      <c r="E65" s="64"/>
      <c r="F65" s="64"/>
      <c r="G65" s="64"/>
      <c r="H65" s="3"/>
    </row>
    <row r="66" spans="1:8" ht="12.75" customHeight="1" x14ac:dyDescent="0.25">
      <c r="A66" s="46" t="s">
        <v>35</v>
      </c>
      <c r="B66" s="47"/>
      <c r="C66" s="48">
        <f>B66*2</f>
        <v>0</v>
      </c>
      <c r="D66" s="15"/>
      <c r="E66" s="15"/>
      <c r="F66" s="15"/>
      <c r="G66" s="15"/>
      <c r="H66" s="3"/>
    </row>
    <row r="67" spans="1:8" ht="12.75" customHeight="1" x14ac:dyDescent="0.25">
      <c r="A67" s="52" t="s">
        <v>58</v>
      </c>
      <c r="B67" s="53"/>
      <c r="C67" s="48">
        <f>B67*2</f>
        <v>0</v>
      </c>
      <c r="D67" s="15"/>
      <c r="E67" s="15"/>
      <c r="F67" s="15"/>
      <c r="G67" s="15"/>
      <c r="H67" s="2"/>
    </row>
    <row r="68" spans="1:8" ht="12.75" customHeight="1" x14ac:dyDescent="0.25">
      <c r="A68" s="52" t="s">
        <v>59</v>
      </c>
      <c r="B68" s="53"/>
      <c r="C68" s="48">
        <f t="shared" ref="C68:C72" si="0">B68*2</f>
        <v>0</v>
      </c>
      <c r="D68" s="15"/>
      <c r="E68" s="68"/>
      <c r="F68" s="15"/>
      <c r="G68" s="15"/>
      <c r="H68" s="2"/>
    </row>
    <row r="69" spans="1:8" ht="12.75" customHeight="1" x14ac:dyDescent="0.25">
      <c r="A69" s="52" t="s">
        <v>60</v>
      </c>
      <c r="B69" s="53"/>
      <c r="C69" s="48">
        <f t="shared" si="0"/>
        <v>0</v>
      </c>
      <c r="D69" s="15"/>
      <c r="E69" s="15"/>
      <c r="F69" s="15"/>
      <c r="G69" s="15"/>
      <c r="H69" s="2"/>
    </row>
    <row r="70" spans="1:8" ht="12.75" customHeight="1" x14ac:dyDescent="0.25">
      <c r="A70" s="52" t="s">
        <v>61</v>
      </c>
      <c r="B70" s="53"/>
      <c r="C70" s="48">
        <f t="shared" si="0"/>
        <v>0</v>
      </c>
      <c r="D70" s="15"/>
      <c r="E70" s="64"/>
      <c r="F70" s="64"/>
      <c r="G70" s="64"/>
      <c r="H70" s="2"/>
    </row>
    <row r="71" spans="1:8" ht="12.75" customHeight="1" x14ac:dyDescent="0.25">
      <c r="A71" s="52" t="s">
        <v>62</v>
      </c>
      <c r="B71" s="53"/>
      <c r="C71" s="48">
        <f t="shared" si="0"/>
        <v>0</v>
      </c>
      <c r="D71" s="15"/>
      <c r="E71" s="15"/>
      <c r="F71" s="15"/>
      <c r="G71" s="15"/>
      <c r="H71" s="2"/>
    </row>
    <row r="72" spans="1:8" ht="12.75" customHeight="1" x14ac:dyDescent="0.25">
      <c r="A72" s="52" t="s">
        <v>63</v>
      </c>
      <c r="B72" s="53"/>
      <c r="C72" s="48">
        <f t="shared" si="0"/>
        <v>0</v>
      </c>
      <c r="D72" s="15"/>
      <c r="E72" s="15"/>
      <c r="F72" s="15"/>
      <c r="G72" s="15"/>
      <c r="H72" s="2"/>
    </row>
    <row r="73" spans="1:8" ht="12" customHeight="1" thickBot="1" x14ac:dyDescent="0.3">
      <c r="A73" s="39"/>
      <c r="B73" s="69"/>
      <c r="C73" s="70"/>
      <c r="D73" s="15"/>
      <c r="E73" s="15"/>
      <c r="F73" s="15"/>
      <c r="G73" s="15"/>
      <c r="H73" s="2"/>
    </row>
    <row r="74" spans="1:8" ht="15.75" customHeight="1" thickBot="1" x14ac:dyDescent="0.3">
      <c r="A74" s="8" t="s">
        <v>12</v>
      </c>
      <c r="B74" s="9"/>
      <c r="C74" s="10"/>
      <c r="D74" s="10"/>
      <c r="E74" s="10"/>
      <c r="F74" s="10"/>
      <c r="G74" s="11">
        <f>SUM(G16, G17, G18, E25, G34, E43, C53:C57, C59:C60, C62:C64, C66:C72, E26)</f>
        <v>0</v>
      </c>
      <c r="H74" s="2"/>
    </row>
    <row r="75" spans="1:8" ht="15.75" customHeight="1" x14ac:dyDescent="0.25">
      <c r="A75" s="12"/>
      <c r="B75" s="13"/>
      <c r="C75" s="14"/>
      <c r="D75" s="14"/>
      <c r="E75" s="14"/>
      <c r="F75" s="14"/>
      <c r="G75" s="13"/>
      <c r="H75" s="2"/>
    </row>
    <row r="76" spans="1:8" ht="12" customHeight="1" x14ac:dyDescent="0.25">
      <c r="A76" s="81" t="s">
        <v>40</v>
      </c>
      <c r="B76" s="81"/>
      <c r="C76" s="81"/>
      <c r="D76" s="81"/>
      <c r="E76" s="81"/>
      <c r="F76" s="81"/>
      <c r="G76" s="81"/>
    </row>
    <row r="77" spans="1:8" ht="12" customHeight="1" x14ac:dyDescent="0.25">
      <c r="A77" s="75" t="s">
        <v>36</v>
      </c>
      <c r="B77" s="75"/>
      <c r="C77" s="75"/>
      <c r="D77" s="75"/>
      <c r="E77" s="75"/>
      <c r="F77" s="75"/>
      <c r="G77" s="75"/>
    </row>
    <row r="78" spans="1:8" ht="12" customHeight="1" x14ac:dyDescent="0.25">
      <c r="A78" s="76" t="s">
        <v>23</v>
      </c>
      <c r="B78" s="76"/>
      <c r="C78" s="76"/>
      <c r="D78" s="76"/>
      <c r="E78" s="76"/>
      <c r="F78" s="76"/>
      <c r="G78" s="76"/>
    </row>
    <row r="79" spans="1:8" ht="15.75" x14ac:dyDescent="0.25">
      <c r="A79" s="15"/>
      <c r="B79" s="15"/>
      <c r="C79" s="15"/>
      <c r="D79" s="15"/>
      <c r="E79" s="15"/>
      <c r="F79" s="15"/>
      <c r="G79" s="15"/>
    </row>
  </sheetData>
  <sheetProtection selectLockedCells="1"/>
  <mergeCells count="23">
    <mergeCell ref="E9:F9"/>
    <mergeCell ref="E10:F10"/>
    <mergeCell ref="B6:C6"/>
    <mergeCell ref="B7:C7"/>
    <mergeCell ref="B8:C8"/>
    <mergeCell ref="B9:C9"/>
    <mergeCell ref="B10:C10"/>
    <mergeCell ref="A77:G77"/>
    <mergeCell ref="A78:G78"/>
    <mergeCell ref="A12:G12"/>
    <mergeCell ref="E52:G52"/>
    <mergeCell ref="A2:G2"/>
    <mergeCell ref="A3:G3"/>
    <mergeCell ref="A76:G76"/>
    <mergeCell ref="A13:G13"/>
    <mergeCell ref="A14:G14"/>
    <mergeCell ref="A23:G23"/>
    <mergeCell ref="A32:G32"/>
    <mergeCell ref="A41:G41"/>
    <mergeCell ref="E6:F6"/>
    <mergeCell ref="E7:F7"/>
    <mergeCell ref="E8:F8"/>
    <mergeCell ref="C5:E5"/>
  </mergeCells>
  <dataValidations count="1">
    <dataValidation type="list" allowBlank="1" showInputMessage="1" showErrorMessage="1" sqref="B15:B22 D16:D22 F16:F22 B24:B31 D25:D31 D43:D50 D34:D40 B33:B40 F34:F40 F43:F49 B42:B73" xr:uid="{F241AEDF-8D4E-4E21-A78B-4D840F51D359}">
      <formula1>"0,1,2,3,4,5,6,7,8,9,10,11,12,13,14,15,16,17,18,19,20,21,22,23,24,25,26,27,28,29,30,31,32,33,34,35,36,37,38,39,40,41,42,43,44,45,46,47,48,49,50"</formula1>
    </dataValidation>
  </dataValidations>
  <pageMargins left="0.25" right="0.25" top="0.75" bottom="0.75" header="0.3" footer="0.3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644EBC32D114B8F072F982727E917" ma:contentTypeVersion="15" ma:contentTypeDescription="Create a new document." ma:contentTypeScope="" ma:versionID="0e185db442d3b4bd9678d9bf017538ee">
  <xsd:schema xmlns:xsd="http://www.w3.org/2001/XMLSchema" xmlns:xs="http://www.w3.org/2001/XMLSchema" xmlns:p="http://schemas.microsoft.com/office/2006/metadata/properties" xmlns:ns2="e3a4e7aa-5ac3-435a-943a-a1b1b9af88b3" xmlns:ns3="a7355406-89f1-4138-90b2-8db087ef0066" targetNamespace="http://schemas.microsoft.com/office/2006/metadata/properties" ma:root="true" ma:fieldsID="99d2d7f054562f61cccb8ce82f525592" ns2:_="" ns3:_="">
    <xsd:import namespace="e3a4e7aa-5ac3-435a-943a-a1b1b9af88b3"/>
    <xsd:import namespace="a7355406-89f1-4138-90b2-8db087ef006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4e7aa-5ac3-435a-943a-a1b1b9af88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d4a3972-9705-4857-8737-3d24e5c03404}" ma:internalName="TaxCatchAll" ma:showField="CatchAllData" ma:web="e3a4e7aa-5ac3-435a-943a-a1b1b9af8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55406-89f1-4138-90b2-8db087ef0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8e97c58-b56f-45bd-8673-4c1ac71b0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3054C01BCA4A944982816E3C93DA" ma:contentTypeVersion="20" ma:contentTypeDescription="Create a new document." ma:contentTypeScope="" ma:versionID="fe0e474875b0d1714b6e5934a177a432">
  <xsd:schema xmlns:xsd="http://www.w3.org/2001/XMLSchema" xmlns:xs="http://www.w3.org/2001/XMLSchema" xmlns:p="http://schemas.microsoft.com/office/2006/metadata/properties" xmlns:ns1="http://schemas.microsoft.com/sharepoint/v3" xmlns:ns2="99274d40-c8fd-42ff-b248-918ef1034cda" xmlns:ns3="079565d9-a781-479f-99b2-a8e6f11db7fd" targetNamespace="http://schemas.microsoft.com/office/2006/metadata/properties" ma:root="true" ma:fieldsID="b8948e0c6eaf9dad24d763fdc449096f" ns1:_="" ns2:_="" ns3:_="">
    <xsd:import namespace="http://schemas.microsoft.com/sharepoint/v3"/>
    <xsd:import namespace="99274d40-c8fd-42ff-b248-918ef1034cda"/>
    <xsd:import namespace="079565d9-a781-479f-99b2-a8e6f11db7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74d40-c8fd-42ff-b248-918ef1034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2abdb6-187a-4c88-8c4b-1004c030a0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565d9-a781-479f-99b2-a8e6f11db7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02e776-ef5d-47b9-baf4-716753d64ad9}" ma:internalName="TaxCatchAll" ma:showField="CatchAllData" ma:web="079565d9-a781-479f-99b2-a8e6f11db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565d9-a781-479f-99b2-a8e6f11db7fd" xsi:nil="true"/>
    <lcf76f155ced4ddcb4097134ff3c332f xmlns="99274d40-c8fd-42ff-b248-918ef1034cd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48D536-383F-4325-9794-6A0953FBD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4e7aa-5ac3-435a-943a-a1b1b9af88b3"/>
    <ds:schemaRef ds:uri="a7355406-89f1-4138-90b2-8db087ef0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C53A4-0313-4D39-92D6-7B47FE04513C}"/>
</file>

<file path=customXml/itemProps3.xml><?xml version="1.0" encoding="utf-8"?>
<ds:datastoreItem xmlns:ds="http://schemas.openxmlformats.org/officeDocument/2006/customXml" ds:itemID="{626F8567-3983-43D0-9930-CFB35D9956C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E92D55-7622-4426-AAD0-8E6357F25447}">
  <ds:schemaRefs>
    <ds:schemaRef ds:uri="http://schemas.microsoft.com/office/2006/metadata/properties"/>
    <ds:schemaRef ds:uri="http://schemas.microsoft.com/office/infopath/2007/PartnerControls"/>
    <ds:schemaRef ds:uri="46c78b5b-b196-4310-b517-1f099b76709f"/>
    <ds:schemaRef ds:uri="412fe630-67bf-4aff-be2c-f9e20071288c"/>
    <ds:schemaRef ds:uri="e3a4e7aa-5ac3-435a-943a-a1b1b9af88b3"/>
    <ds:schemaRef ds:uri="a7355406-89f1-4138-90b2-8db087ef00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Chan</dc:creator>
  <cp:lastModifiedBy>Alyssa Ramnath</cp:lastModifiedBy>
  <cp:lastPrinted>2025-01-22T18:53:17Z</cp:lastPrinted>
  <dcterms:created xsi:type="dcterms:W3CDTF">2024-02-14T19:54:19Z</dcterms:created>
  <dcterms:modified xsi:type="dcterms:W3CDTF">2025-12-16T15:32:11Z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0x0101006D363054C01BCA4A944982816E3C93DA</vt:lpwstr>
  </property>
  <property fmtid="{D5CDD505-2E9C-101B-9397-08002B2CF9AE}" pid="3" name="_dlc_DocIdItemGuid">
    <vt:lpwstr>d8b63420-2e26-4fd4-9928-fe541cda6d3f</vt:lpwstr>
  </property>
  <property fmtid="{D5CDD505-2E9C-101B-9397-08002B2CF9AE}" pid="4" name="MediaServiceImageTags">
    <vt:lpwstr/>
  </property>
</Properties>
</file>