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0"/>
  <workbookPr/>
  <mc:AlternateContent xmlns:mc="http://schemas.openxmlformats.org/markup-compatibility/2006">
    <mc:Choice Requires="x15">
      <x15ac:absPath xmlns:x15ac="http://schemas.microsoft.com/office/spreadsheetml/2010/11/ac" url="https://pinnacleskiracing-my.sharepoint.com/personal/derek_delzer_pinnacleskiracing_com/Documents/fitness assessment/results/"/>
    </mc:Choice>
  </mc:AlternateContent>
  <xr:revisionPtr revIDLastSave="0" documentId="8_{2277EFC8-EA2B-8F43-BCF0-1D48C1097CE4}" xr6:coauthVersionLast="45" xr6:coauthVersionMax="45" xr10:uidLastSave="{00000000-0000-0000-0000-000000000000}"/>
  <bookViews>
    <workbookView xWindow="480" yWindow="460" windowWidth="26500" windowHeight="13360" xr2:uid="{00000000-000D-0000-FFFF-FFFF00000000}"/>
  </bookViews>
  <sheets>
    <sheet name="unnamed_report(19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0" i="1" l="1"/>
  <c r="M58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  <c r="J28" i="1"/>
  <c r="J37" i="1"/>
  <c r="J60" i="1"/>
  <c r="J47" i="1"/>
  <c r="J33" i="1"/>
  <c r="J26" i="1"/>
  <c r="J16" i="1"/>
  <c r="J12" i="1"/>
  <c r="J5" i="1"/>
  <c r="J4" i="1"/>
  <c r="J2" i="1"/>
  <c r="J59" i="1"/>
  <c r="J58" i="1"/>
  <c r="J56" i="1"/>
  <c r="J55" i="1"/>
  <c r="J54" i="1"/>
  <c r="J53" i="1"/>
  <c r="J52" i="1"/>
  <c r="J51" i="1"/>
  <c r="J50" i="1"/>
  <c r="J49" i="1"/>
  <c r="J48" i="1"/>
  <c r="J46" i="1"/>
  <c r="J45" i="1"/>
  <c r="J44" i="1"/>
  <c r="J43" i="1"/>
  <c r="J42" i="1"/>
  <c r="J41" i="1"/>
  <c r="J40" i="1"/>
  <c r="J39" i="1"/>
  <c r="J38" i="1"/>
  <c r="J36" i="1"/>
  <c r="J35" i="1"/>
  <c r="J34" i="1"/>
  <c r="J32" i="1"/>
  <c r="J31" i="1"/>
  <c r="J30" i="1"/>
  <c r="J29" i="1"/>
  <c r="J27" i="1"/>
  <c r="J25" i="1"/>
  <c r="J24" i="1"/>
  <c r="J23" i="1"/>
  <c r="J22" i="1"/>
  <c r="J21" i="1"/>
  <c r="J20" i="1"/>
  <c r="J19" i="1"/>
  <c r="J18" i="1"/>
  <c r="J17" i="1"/>
  <c r="J15" i="1"/>
  <c r="J14" i="1"/>
  <c r="J13" i="1"/>
  <c r="J11" i="1"/>
  <c r="J10" i="1"/>
  <c r="J9" i="1"/>
  <c r="J8" i="1"/>
  <c r="J7" i="1"/>
  <c r="J6" i="1"/>
  <c r="J3" i="1"/>
  <c r="G14" i="1"/>
  <c r="G4" i="1"/>
  <c r="G15" i="1"/>
  <c r="G16" i="1"/>
  <c r="G60" i="1"/>
  <c r="G54" i="1"/>
  <c r="G48" i="1"/>
  <c r="G47" i="1"/>
  <c r="G46" i="1"/>
  <c r="G39" i="1"/>
  <c r="G37" i="1"/>
  <c r="G33" i="1"/>
  <c r="G30" i="1"/>
  <c r="G28" i="1"/>
  <c r="G26" i="1"/>
  <c r="G21" i="1"/>
  <c r="G20" i="1"/>
  <c r="G12" i="1"/>
  <c r="G2" i="1"/>
  <c r="G59" i="1"/>
  <c r="G58" i="1"/>
  <c r="G56" i="1"/>
  <c r="G55" i="1"/>
  <c r="G53" i="1"/>
  <c r="G52" i="1"/>
  <c r="G51" i="1"/>
  <c r="G50" i="1"/>
  <c r="G49" i="1"/>
  <c r="G45" i="1"/>
  <c r="G44" i="1"/>
  <c r="G43" i="1"/>
  <c r="G42" i="1"/>
  <c r="G41" i="1"/>
  <c r="G40" i="1"/>
  <c r="G38" i="1"/>
  <c r="G36" i="1"/>
  <c r="G35" i="1"/>
  <c r="G34" i="1"/>
  <c r="G32" i="1"/>
  <c r="G31" i="1"/>
  <c r="G29" i="1"/>
  <c r="G27" i="1"/>
  <c r="G25" i="1"/>
  <c r="G24" i="1"/>
  <c r="G23" i="1"/>
  <c r="G22" i="1"/>
  <c r="G19" i="1"/>
  <c r="G18" i="1"/>
  <c r="G17" i="1"/>
  <c r="G13" i="1"/>
  <c r="G11" i="1"/>
  <c r="G10" i="1"/>
  <c r="G9" i="1"/>
  <c r="G8" i="1"/>
  <c r="G7" i="1"/>
  <c r="G6" i="1"/>
  <c r="G5" i="1"/>
  <c r="G3" i="1"/>
</calcChain>
</file>

<file path=xl/sharedStrings.xml><?xml version="1.0" encoding="utf-8"?>
<sst xmlns="http://schemas.openxmlformats.org/spreadsheetml/2006/main" count="110" uniqueCount="46">
  <si>
    <t>U.S. Ski and Snowboard Age Group</t>
  </si>
  <si>
    <t>U.S. Ski and Snowboard Membership Number</t>
  </si>
  <si>
    <t>Shuttle Run Test Value (8.2)</t>
  </si>
  <si>
    <t>Shuttle Run Test Score (est. VO2 MAX) (ex 50.2)</t>
  </si>
  <si>
    <t>Standing Long Jump 1 (cm)</t>
  </si>
  <si>
    <t>Standing Long Jump 2 (cm)</t>
  </si>
  <si>
    <t>Standing Long Jump Mean (cm)</t>
  </si>
  <si>
    <t>Triple Jump 1 (cm)</t>
  </si>
  <si>
    <t>Triple Jump 2 (cm)</t>
  </si>
  <si>
    <t>Triple Jump Mean (cm)</t>
  </si>
  <si>
    <t>20m Sprint 1 (seconds)</t>
  </si>
  <si>
    <t>20m Sprint 2 (seconds)</t>
  </si>
  <si>
    <t>20m Sprint (mean)</t>
  </si>
  <si>
    <t>Strict Pull up (#)</t>
  </si>
  <si>
    <t>Bar Hang (seconds)</t>
  </si>
  <si>
    <t>Single Leg Squat (Right)</t>
  </si>
  <si>
    <t>Single Leg Squat (Left)</t>
  </si>
  <si>
    <t>90 Degree Pushup</t>
  </si>
  <si>
    <t>Hurdle Jumps</t>
  </si>
  <si>
    <t>Box Jumps</t>
  </si>
  <si>
    <t>u16</t>
  </si>
  <si>
    <t>C6804790</t>
  </si>
  <si>
    <t>u14</t>
  </si>
  <si>
    <t>Don't have one</t>
  </si>
  <si>
    <t>u19</t>
  </si>
  <si>
    <t>C6659068</t>
  </si>
  <si>
    <t>C6659074</t>
  </si>
  <si>
    <t>Hang</t>
  </si>
  <si>
    <t>u10 or younger</t>
  </si>
  <si>
    <t>C6886998</t>
  </si>
  <si>
    <t>N/A</t>
  </si>
  <si>
    <t>C6871422</t>
  </si>
  <si>
    <t>u12</t>
  </si>
  <si>
    <t>C7023764</t>
  </si>
  <si>
    <t>C6865307</t>
  </si>
  <si>
    <t>C6865310</t>
  </si>
  <si>
    <t>C6733597</t>
  </si>
  <si>
    <t>C6645342</t>
  </si>
  <si>
    <t>HS Devo</t>
  </si>
  <si>
    <t>C7021010</t>
  </si>
  <si>
    <t>C6757917</t>
  </si>
  <si>
    <t>C6804867</t>
  </si>
  <si>
    <t>C6889177</t>
  </si>
  <si>
    <t>Injured</t>
  </si>
  <si>
    <t xml:space="preserve"> </t>
  </si>
  <si>
    <t>injured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</si>
</sst>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/>
    <xf numFmtId="2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93"/>
  <sheetViews>
    <sheetView tabSelected="1" workbookViewId="0">
      <pane ySplit="1" topLeftCell="A2" activePane="bottomLeft" state="frozen"/>
      <selection pane="bottomLeft" activeCell="Y9" sqref="Y9"/>
    </sheetView>
  </sheetViews>
  <sheetFormatPr baseColWidth="10" defaultColWidth="12.6640625" defaultRowHeight="15" customHeight="1" x14ac:dyDescent="0.15"/>
  <cols>
    <col min="1" max="2" width="19" bestFit="1" customWidth="1"/>
    <col min="3" max="3" width="18" bestFit="1" customWidth="1"/>
    <col min="4" max="4" width="19.1640625" bestFit="1" customWidth="1"/>
    <col min="5" max="6" width="17.83203125" bestFit="1" customWidth="1"/>
    <col min="7" max="7" width="21" bestFit="1" customWidth="1"/>
    <col min="8" max="9" width="15" bestFit="1" customWidth="1"/>
    <col min="10" max="10" width="18.33203125" bestFit="1" customWidth="1"/>
    <col min="11" max="12" width="18.5" bestFit="1" customWidth="1"/>
    <col min="13" max="13" width="15.1640625" bestFit="1" customWidth="1"/>
    <col min="14" max="14" width="13.1640625" bestFit="1" customWidth="1"/>
    <col min="15" max="15" width="15.1640625" bestFit="1" customWidth="1"/>
    <col min="16" max="16" width="18.6640625" bestFit="1" customWidth="1"/>
    <col min="17" max="17" width="17.5" bestFit="1" customWidth="1"/>
    <col min="18" max="18" width="14.6640625" bestFit="1" customWidth="1"/>
    <col min="19" max="19" width="11.5" bestFit="1" customWidth="1"/>
    <col min="20" max="20" width="9.1640625" bestFit="1" customWidth="1"/>
  </cols>
  <sheetData>
    <row r="1" spans="1:20" ht="14.2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1:20" ht="14.25" customHeight="1" x14ac:dyDescent="0.2">
      <c r="A2" s="3" t="s">
        <v>20</v>
      </c>
      <c r="B2" s="3" t="s">
        <v>21</v>
      </c>
      <c r="C2" s="4">
        <v>9.4</v>
      </c>
      <c r="D2" s="7">
        <v>44.5</v>
      </c>
      <c r="E2" s="4">
        <v>1.75</v>
      </c>
      <c r="G2">
        <f>(E2)*100</f>
        <v>175</v>
      </c>
      <c r="H2" s="4">
        <v>5.31</v>
      </c>
      <c r="J2">
        <f>H2*100</f>
        <v>531</v>
      </c>
      <c r="K2" s="4">
        <v>3.7</v>
      </c>
      <c r="L2" s="4">
        <v>3.64</v>
      </c>
      <c r="M2">
        <f>(K2+L2)/2</f>
        <v>3.67</v>
      </c>
      <c r="N2" s="4">
        <v>1</v>
      </c>
      <c r="P2" s="4">
        <v>10</v>
      </c>
      <c r="Q2" s="4">
        <v>10</v>
      </c>
      <c r="R2" s="4">
        <v>21</v>
      </c>
      <c r="T2" s="4">
        <v>24</v>
      </c>
    </row>
    <row r="3" spans="1:20" ht="14.25" customHeight="1" x14ac:dyDescent="0.2">
      <c r="A3" s="3" t="s">
        <v>22</v>
      </c>
      <c r="B3" s="3" t="s">
        <v>23</v>
      </c>
      <c r="C3" s="4">
        <v>7.4</v>
      </c>
      <c r="D3" s="7">
        <v>37.799999999999997</v>
      </c>
      <c r="E3" s="4">
        <v>1.5</v>
      </c>
      <c r="F3" s="4">
        <v>1.75</v>
      </c>
      <c r="G3">
        <f t="shared" ref="G3:G59" si="0">(E3+F3)/2*100</f>
        <v>162.5</v>
      </c>
      <c r="H3" s="4">
        <v>5.2</v>
      </c>
      <c r="I3" s="4">
        <v>5.37</v>
      </c>
      <c r="J3">
        <f t="shared" ref="J3:J59" si="1">(H3+I3)/2*100</f>
        <v>528.5</v>
      </c>
      <c r="K3" s="4">
        <v>3.89</v>
      </c>
      <c r="L3" s="4">
        <v>3.89</v>
      </c>
      <c r="M3">
        <f t="shared" ref="M3:M58" si="2">(K3+L3)/2</f>
        <v>3.89</v>
      </c>
      <c r="N3" s="4">
        <v>1</v>
      </c>
      <c r="P3" s="4">
        <v>15</v>
      </c>
      <c r="Q3" s="4">
        <v>6</v>
      </c>
      <c r="R3" s="4">
        <v>20</v>
      </c>
      <c r="T3" s="4">
        <v>25</v>
      </c>
    </row>
    <row r="4" spans="1:20" ht="14.25" customHeight="1" x14ac:dyDescent="0.2">
      <c r="A4" s="3" t="s">
        <v>24</v>
      </c>
      <c r="B4" s="3" t="s">
        <v>25</v>
      </c>
      <c r="C4" s="5">
        <v>6.1</v>
      </c>
      <c r="D4" s="7">
        <v>36.4</v>
      </c>
      <c r="E4" s="4">
        <v>1.42</v>
      </c>
      <c r="G4">
        <f>(E4)*100</f>
        <v>142</v>
      </c>
      <c r="H4" s="4">
        <v>4.75</v>
      </c>
      <c r="J4">
        <f t="shared" ref="J4:J5" si="3">H4*100</f>
        <v>475</v>
      </c>
      <c r="K4" s="4">
        <v>4.03</v>
      </c>
      <c r="L4" s="4">
        <v>4.1100000000000003</v>
      </c>
      <c r="M4">
        <f t="shared" si="2"/>
        <v>4.07</v>
      </c>
      <c r="N4" s="4">
        <v>0</v>
      </c>
      <c r="P4" s="4">
        <v>15</v>
      </c>
      <c r="Q4" s="4">
        <v>15</v>
      </c>
      <c r="R4" s="4">
        <v>12</v>
      </c>
      <c r="T4" s="4">
        <v>30</v>
      </c>
    </row>
    <row r="5" spans="1:20" ht="14.25" customHeight="1" x14ac:dyDescent="0.2">
      <c r="A5" s="3" t="s">
        <v>20</v>
      </c>
      <c r="B5" s="3" t="s">
        <v>26</v>
      </c>
      <c r="C5" s="4">
        <v>10.7</v>
      </c>
      <c r="D5" s="7">
        <v>49</v>
      </c>
      <c r="E5" s="4">
        <v>2.12</v>
      </c>
      <c r="F5" s="4">
        <v>2.1</v>
      </c>
      <c r="G5">
        <f t="shared" si="0"/>
        <v>211.00000000000003</v>
      </c>
      <c r="H5" s="4">
        <v>6.56</v>
      </c>
      <c r="J5">
        <f t="shared" si="3"/>
        <v>656</v>
      </c>
      <c r="K5" s="4">
        <v>3.24</v>
      </c>
      <c r="L5" s="4">
        <v>3.23</v>
      </c>
      <c r="M5">
        <f t="shared" si="2"/>
        <v>3.2350000000000003</v>
      </c>
      <c r="N5" s="4">
        <v>10</v>
      </c>
      <c r="P5" s="4">
        <v>15</v>
      </c>
      <c r="Q5" s="4">
        <v>15</v>
      </c>
      <c r="R5" s="4">
        <v>32</v>
      </c>
      <c r="T5" s="4">
        <v>56</v>
      </c>
    </row>
    <row r="6" spans="1:20" ht="14.25" customHeight="1" x14ac:dyDescent="0.2">
      <c r="A6" s="3" t="s">
        <v>24</v>
      </c>
      <c r="B6" s="3">
        <v>6558366</v>
      </c>
      <c r="C6" s="4">
        <v>7.9</v>
      </c>
      <c r="D6" s="7">
        <v>39.6</v>
      </c>
      <c r="E6" s="4">
        <v>2.02</v>
      </c>
      <c r="F6" s="4">
        <v>2.0699999999999998</v>
      </c>
      <c r="G6">
        <f t="shared" si="0"/>
        <v>204.5</v>
      </c>
      <c r="H6" s="4">
        <v>6.3</v>
      </c>
      <c r="I6" s="4">
        <v>6.45</v>
      </c>
      <c r="J6">
        <f t="shared" si="1"/>
        <v>637.5</v>
      </c>
      <c r="K6" s="4">
        <v>3.19</v>
      </c>
      <c r="L6" s="4">
        <v>3.28</v>
      </c>
      <c r="M6">
        <f t="shared" si="2"/>
        <v>3.2349999999999999</v>
      </c>
      <c r="N6" s="4">
        <v>2</v>
      </c>
      <c r="P6" s="4">
        <v>10</v>
      </c>
      <c r="Q6" s="4">
        <v>8</v>
      </c>
      <c r="R6" s="4">
        <v>15</v>
      </c>
      <c r="T6" s="4">
        <v>39</v>
      </c>
    </row>
    <row r="7" spans="1:20" ht="14.25" customHeight="1" x14ac:dyDescent="0.2">
      <c r="A7" s="3" t="s">
        <v>24</v>
      </c>
      <c r="B7" s="3">
        <v>6715948</v>
      </c>
      <c r="C7" s="4">
        <v>5.5</v>
      </c>
      <c r="D7" s="7">
        <v>31.4</v>
      </c>
      <c r="E7" s="4">
        <v>1.83</v>
      </c>
      <c r="F7" s="4">
        <v>1.92</v>
      </c>
      <c r="G7">
        <f t="shared" si="0"/>
        <v>187.5</v>
      </c>
      <c r="H7" s="4">
        <v>5.29</v>
      </c>
      <c r="I7" s="4">
        <v>5.29</v>
      </c>
      <c r="J7">
        <f t="shared" si="1"/>
        <v>529</v>
      </c>
      <c r="K7" s="4">
        <v>3.91</v>
      </c>
      <c r="L7" s="4">
        <v>3.88</v>
      </c>
      <c r="M7">
        <f t="shared" si="2"/>
        <v>3.895</v>
      </c>
      <c r="N7" s="4">
        <v>0</v>
      </c>
      <c r="P7" s="4">
        <v>8</v>
      </c>
      <c r="Q7" s="4">
        <v>15</v>
      </c>
      <c r="R7" s="4">
        <v>20</v>
      </c>
      <c r="T7" s="4">
        <v>37</v>
      </c>
    </row>
    <row r="8" spans="1:20" ht="14.25" customHeight="1" x14ac:dyDescent="0.2">
      <c r="A8" s="3" t="s">
        <v>20</v>
      </c>
      <c r="B8" s="3">
        <v>6715958</v>
      </c>
      <c r="C8" s="4">
        <v>9.6999999999999993</v>
      </c>
      <c r="D8" s="7">
        <v>45.5</v>
      </c>
      <c r="E8" s="4">
        <v>1.84</v>
      </c>
      <c r="F8" s="4">
        <v>1.97</v>
      </c>
      <c r="G8">
        <f t="shared" si="0"/>
        <v>190.5</v>
      </c>
      <c r="H8" s="4">
        <v>5.99</v>
      </c>
      <c r="I8" s="4">
        <v>6.21</v>
      </c>
      <c r="J8">
        <f t="shared" si="1"/>
        <v>610</v>
      </c>
      <c r="K8" s="4">
        <v>3.39</v>
      </c>
      <c r="L8" s="4">
        <v>3.35</v>
      </c>
      <c r="M8">
        <f t="shared" si="2"/>
        <v>3.37</v>
      </c>
      <c r="N8" s="4">
        <v>4</v>
      </c>
      <c r="P8" s="4">
        <v>15</v>
      </c>
      <c r="Q8" s="4">
        <v>15</v>
      </c>
      <c r="R8" s="4">
        <v>23</v>
      </c>
      <c r="T8" s="4">
        <v>46</v>
      </c>
    </row>
    <row r="9" spans="1:20" ht="14.25" customHeight="1" x14ac:dyDescent="0.2">
      <c r="A9" s="3" t="s">
        <v>22</v>
      </c>
      <c r="B9" s="3">
        <v>6886245</v>
      </c>
      <c r="C9" s="4">
        <v>8.9</v>
      </c>
      <c r="D9" s="7">
        <v>42.6</v>
      </c>
      <c r="E9" s="4">
        <v>1.7</v>
      </c>
      <c r="F9" s="4">
        <v>1.76</v>
      </c>
      <c r="G9">
        <f t="shared" si="0"/>
        <v>173</v>
      </c>
      <c r="H9" s="4">
        <v>5.29</v>
      </c>
      <c r="I9" s="4">
        <v>5.67</v>
      </c>
      <c r="J9">
        <f t="shared" si="1"/>
        <v>548</v>
      </c>
      <c r="K9" s="4">
        <v>3.79</v>
      </c>
      <c r="L9" s="4">
        <v>3.94</v>
      </c>
      <c r="M9">
        <f t="shared" si="2"/>
        <v>3.8650000000000002</v>
      </c>
      <c r="N9" s="4">
        <v>1</v>
      </c>
      <c r="P9" s="4">
        <v>7</v>
      </c>
      <c r="Q9" s="4">
        <v>7</v>
      </c>
      <c r="R9" s="4">
        <v>20</v>
      </c>
      <c r="T9" s="4">
        <v>44</v>
      </c>
    </row>
    <row r="10" spans="1:20" ht="14.25" customHeight="1" x14ac:dyDescent="0.2">
      <c r="A10" s="3" t="s">
        <v>22</v>
      </c>
      <c r="B10" s="3">
        <v>6886250</v>
      </c>
      <c r="C10" s="4">
        <v>7.7</v>
      </c>
      <c r="D10" s="7">
        <v>38.5</v>
      </c>
      <c r="E10" s="4">
        <v>1.45</v>
      </c>
      <c r="F10" s="4">
        <v>1.58</v>
      </c>
      <c r="G10">
        <f t="shared" si="0"/>
        <v>151.5</v>
      </c>
      <c r="H10" s="4">
        <v>4.6100000000000003</v>
      </c>
      <c r="I10" s="4">
        <v>4.95</v>
      </c>
      <c r="J10">
        <f t="shared" si="1"/>
        <v>478</v>
      </c>
      <c r="K10" s="4">
        <v>4.01</v>
      </c>
      <c r="L10" s="4">
        <v>4.07</v>
      </c>
      <c r="M10">
        <f t="shared" si="2"/>
        <v>4.04</v>
      </c>
      <c r="O10" s="4" t="s">
        <v>27</v>
      </c>
      <c r="P10" s="4">
        <v>10</v>
      </c>
      <c r="Q10" s="4">
        <v>15</v>
      </c>
      <c r="R10" s="4">
        <v>20</v>
      </c>
      <c r="T10" s="4">
        <v>32</v>
      </c>
    </row>
    <row r="11" spans="1:20" ht="14.25" customHeight="1" x14ac:dyDescent="0.2">
      <c r="A11" s="3" t="s">
        <v>28</v>
      </c>
      <c r="B11" s="3">
        <v>6935097</v>
      </c>
      <c r="C11" s="4">
        <v>5.6</v>
      </c>
      <c r="D11" s="7">
        <v>31.8</v>
      </c>
      <c r="E11" s="4">
        <v>1.45</v>
      </c>
      <c r="F11" s="4">
        <v>1.48</v>
      </c>
      <c r="G11">
        <f t="shared" si="0"/>
        <v>146.5</v>
      </c>
      <c r="H11" s="4">
        <v>4.6399999999999997</v>
      </c>
      <c r="I11" s="4">
        <v>4.58</v>
      </c>
      <c r="J11">
        <f t="shared" si="1"/>
        <v>460.99999999999994</v>
      </c>
      <c r="K11" s="4">
        <v>4.2</v>
      </c>
      <c r="L11" s="4">
        <v>4.1100000000000003</v>
      </c>
      <c r="M11">
        <f t="shared" si="2"/>
        <v>4.1550000000000002</v>
      </c>
      <c r="O11" s="4" t="s">
        <v>27</v>
      </c>
      <c r="P11" s="4">
        <v>8</v>
      </c>
      <c r="Q11" s="4">
        <v>8</v>
      </c>
      <c r="R11" s="4">
        <v>15</v>
      </c>
      <c r="T11" s="4">
        <v>35</v>
      </c>
    </row>
    <row r="12" spans="1:20" ht="14.25" customHeight="1" x14ac:dyDescent="0.2">
      <c r="A12" s="3" t="s">
        <v>20</v>
      </c>
      <c r="B12" s="3">
        <v>6601219</v>
      </c>
      <c r="C12" s="4">
        <v>11.2</v>
      </c>
      <c r="D12" s="7">
        <v>50.8</v>
      </c>
      <c r="E12" s="4">
        <v>1.92</v>
      </c>
      <c r="G12">
        <f>(E12)*100</f>
        <v>192</v>
      </c>
      <c r="H12" s="4">
        <v>6.7</v>
      </c>
      <c r="J12">
        <f>H12*100</f>
        <v>670</v>
      </c>
      <c r="K12" s="4">
        <v>3.27</v>
      </c>
      <c r="L12" s="4">
        <v>3.19</v>
      </c>
      <c r="M12">
        <f t="shared" si="2"/>
        <v>3.23</v>
      </c>
      <c r="N12" s="4">
        <v>10</v>
      </c>
      <c r="P12" s="4">
        <v>15</v>
      </c>
      <c r="Q12" s="4">
        <v>15</v>
      </c>
      <c r="R12" s="4">
        <v>33</v>
      </c>
      <c r="T12" s="4">
        <v>60</v>
      </c>
    </row>
    <row r="13" spans="1:20" ht="14.25" customHeight="1" x14ac:dyDescent="0.2">
      <c r="A13" s="3" t="s">
        <v>22</v>
      </c>
      <c r="B13" s="3">
        <v>1234</v>
      </c>
      <c r="C13" s="4">
        <v>5.8</v>
      </c>
      <c r="D13" s="7">
        <v>32.700000000000003</v>
      </c>
      <c r="E13" s="4">
        <v>1.67</v>
      </c>
      <c r="F13" s="4">
        <v>1.77</v>
      </c>
      <c r="G13">
        <f t="shared" si="0"/>
        <v>172</v>
      </c>
      <c r="H13" s="4">
        <v>5.05</v>
      </c>
      <c r="I13" s="4">
        <v>5.05</v>
      </c>
      <c r="J13">
        <f t="shared" si="1"/>
        <v>505</v>
      </c>
      <c r="K13" s="4">
        <v>3.68</v>
      </c>
      <c r="L13" s="4">
        <v>3.86</v>
      </c>
      <c r="M13">
        <f t="shared" si="2"/>
        <v>3.77</v>
      </c>
      <c r="N13" s="4">
        <v>1</v>
      </c>
      <c r="P13" s="4">
        <v>12</v>
      </c>
      <c r="Q13" s="4">
        <v>11</v>
      </c>
      <c r="R13" s="4">
        <v>11</v>
      </c>
      <c r="T13" s="4">
        <v>33</v>
      </c>
    </row>
    <row r="14" spans="1:20" ht="14.25" customHeight="1" x14ac:dyDescent="0.2">
      <c r="A14" s="3" t="s">
        <v>22</v>
      </c>
      <c r="B14" s="3" t="s">
        <v>29</v>
      </c>
      <c r="C14" s="4">
        <v>9.6</v>
      </c>
      <c r="D14" s="7">
        <v>45.2</v>
      </c>
      <c r="E14" s="4" t="s">
        <v>30</v>
      </c>
      <c r="F14" s="4">
        <v>1.82</v>
      </c>
      <c r="G14">
        <f>F14*100</f>
        <v>182</v>
      </c>
      <c r="H14" s="4">
        <v>5.69</v>
      </c>
      <c r="I14" s="4">
        <v>5.9</v>
      </c>
      <c r="J14">
        <f t="shared" si="1"/>
        <v>579.5</v>
      </c>
      <c r="K14" s="4">
        <v>3.55</v>
      </c>
      <c r="L14" s="4">
        <v>3.53</v>
      </c>
      <c r="M14">
        <f t="shared" si="2"/>
        <v>3.54</v>
      </c>
      <c r="N14" s="4">
        <v>2</v>
      </c>
      <c r="P14" s="4">
        <v>15</v>
      </c>
      <c r="Q14" s="4">
        <v>15</v>
      </c>
      <c r="R14" s="4">
        <v>22</v>
      </c>
      <c r="T14" s="4">
        <v>39</v>
      </c>
    </row>
    <row r="15" spans="1:20" ht="14.25" customHeight="1" x14ac:dyDescent="0.2">
      <c r="A15" s="3" t="s">
        <v>22</v>
      </c>
      <c r="B15" s="3" t="s">
        <v>31</v>
      </c>
      <c r="C15" s="4">
        <v>6.9</v>
      </c>
      <c r="D15" s="7">
        <v>36.1</v>
      </c>
      <c r="E15" s="4">
        <v>1.86</v>
      </c>
      <c r="G15">
        <f>(E15)*100</f>
        <v>186</v>
      </c>
      <c r="H15" s="4">
        <v>6.25</v>
      </c>
      <c r="I15" s="4">
        <v>6.23</v>
      </c>
      <c r="J15">
        <f t="shared" si="1"/>
        <v>624</v>
      </c>
      <c r="K15" s="4">
        <v>3.38</v>
      </c>
      <c r="L15" s="4">
        <v>3.51</v>
      </c>
      <c r="M15">
        <f t="shared" si="2"/>
        <v>3.4449999999999998</v>
      </c>
      <c r="N15" s="4">
        <v>2</v>
      </c>
      <c r="P15" s="4">
        <v>15</v>
      </c>
      <c r="Q15" s="4">
        <v>15</v>
      </c>
      <c r="R15" s="4">
        <v>20</v>
      </c>
      <c r="T15" s="4">
        <v>31</v>
      </c>
    </row>
    <row r="16" spans="1:20" ht="14.25" customHeight="1" x14ac:dyDescent="0.2">
      <c r="A16" s="3" t="s">
        <v>32</v>
      </c>
      <c r="B16" s="3">
        <v>6888311</v>
      </c>
      <c r="C16" s="4">
        <v>6.9</v>
      </c>
      <c r="D16" s="7">
        <v>36.1</v>
      </c>
      <c r="E16" s="4">
        <v>1.54</v>
      </c>
      <c r="G16">
        <f>(E16)*100</f>
        <v>154</v>
      </c>
      <c r="H16" s="4">
        <v>4.76</v>
      </c>
      <c r="J16">
        <f>H16*100</f>
        <v>476</v>
      </c>
      <c r="K16" s="4">
        <v>3.71</v>
      </c>
      <c r="L16" s="4">
        <v>3.79</v>
      </c>
      <c r="M16">
        <f t="shared" si="2"/>
        <v>3.75</v>
      </c>
      <c r="N16" s="4">
        <v>1</v>
      </c>
      <c r="P16" s="4">
        <v>1</v>
      </c>
      <c r="Q16" s="4">
        <v>2</v>
      </c>
      <c r="R16" s="4">
        <v>3</v>
      </c>
      <c r="T16" s="4">
        <v>28</v>
      </c>
    </row>
    <row r="17" spans="1:20" ht="14.25" customHeight="1" x14ac:dyDescent="0.2">
      <c r="A17" s="3" t="s">
        <v>24</v>
      </c>
      <c r="B17" s="3" t="s">
        <v>33</v>
      </c>
      <c r="C17" s="4">
        <v>10.199999999999999</v>
      </c>
      <c r="D17" s="7">
        <v>47.4</v>
      </c>
      <c r="E17" s="4">
        <v>2.2200000000000002</v>
      </c>
      <c r="F17" s="4">
        <v>2.2400000000000002</v>
      </c>
      <c r="G17">
        <f t="shared" si="0"/>
        <v>223.00000000000006</v>
      </c>
      <c r="H17" s="4">
        <v>5.66</v>
      </c>
      <c r="I17" s="4">
        <v>6.54</v>
      </c>
      <c r="J17">
        <f t="shared" si="1"/>
        <v>610</v>
      </c>
      <c r="K17" s="4">
        <v>3.42</v>
      </c>
      <c r="L17" s="4">
        <v>3.4</v>
      </c>
      <c r="M17">
        <f t="shared" si="2"/>
        <v>3.41</v>
      </c>
      <c r="N17" s="4">
        <v>3</v>
      </c>
      <c r="P17" s="4">
        <v>15</v>
      </c>
      <c r="Q17" s="4">
        <v>15</v>
      </c>
      <c r="R17" s="4">
        <v>20</v>
      </c>
      <c r="T17" s="4">
        <v>49</v>
      </c>
    </row>
    <row r="18" spans="1:20" ht="14.25" customHeight="1" x14ac:dyDescent="0.2">
      <c r="A18" s="3" t="s">
        <v>22</v>
      </c>
      <c r="B18" s="3">
        <v>6912730</v>
      </c>
      <c r="C18" s="4">
        <v>6.5</v>
      </c>
      <c r="D18" s="7">
        <v>34.700000000000003</v>
      </c>
      <c r="E18" s="4">
        <v>1.58</v>
      </c>
      <c r="F18" s="4">
        <v>1.77</v>
      </c>
      <c r="G18">
        <f t="shared" si="0"/>
        <v>167.5</v>
      </c>
      <c r="H18" s="4">
        <v>5.05</v>
      </c>
      <c r="I18" s="4">
        <v>4.9000000000000004</v>
      </c>
      <c r="J18">
        <f t="shared" si="1"/>
        <v>497.49999999999994</v>
      </c>
      <c r="K18" s="4">
        <v>3.89</v>
      </c>
      <c r="L18" s="4">
        <v>3.94</v>
      </c>
      <c r="M18">
        <f t="shared" si="2"/>
        <v>3.915</v>
      </c>
      <c r="N18" s="4">
        <v>1</v>
      </c>
      <c r="P18" s="4">
        <v>15</v>
      </c>
      <c r="Q18" s="4">
        <v>15</v>
      </c>
      <c r="R18" s="4">
        <v>10</v>
      </c>
      <c r="T18" s="4">
        <v>27</v>
      </c>
    </row>
    <row r="19" spans="1:20" ht="14.25" customHeight="1" x14ac:dyDescent="0.2">
      <c r="A19" s="3" t="s">
        <v>22</v>
      </c>
      <c r="B19" s="3" t="s">
        <v>34</v>
      </c>
      <c r="C19" s="4">
        <v>7.9</v>
      </c>
      <c r="D19" s="7">
        <v>39.6</v>
      </c>
      <c r="E19" s="4">
        <v>1.71</v>
      </c>
      <c r="F19" s="4">
        <v>1.71</v>
      </c>
      <c r="G19">
        <f t="shared" si="0"/>
        <v>171</v>
      </c>
      <c r="H19" s="4">
        <v>5.32</v>
      </c>
      <c r="I19" s="4">
        <v>5</v>
      </c>
      <c r="J19">
        <f t="shared" si="1"/>
        <v>516</v>
      </c>
      <c r="K19" s="4">
        <v>3.64</v>
      </c>
      <c r="L19" s="4">
        <v>3.66</v>
      </c>
      <c r="M19">
        <f t="shared" si="2"/>
        <v>3.6500000000000004</v>
      </c>
      <c r="N19" s="4">
        <v>3</v>
      </c>
      <c r="P19" s="4">
        <v>15</v>
      </c>
      <c r="Q19" s="4">
        <v>15</v>
      </c>
      <c r="R19" s="4">
        <v>17</v>
      </c>
      <c r="T19" s="4">
        <v>40</v>
      </c>
    </row>
    <row r="20" spans="1:20" ht="14.25" customHeight="1" x14ac:dyDescent="0.2">
      <c r="A20" s="3" t="s">
        <v>24</v>
      </c>
      <c r="B20" s="3">
        <v>6842589</v>
      </c>
      <c r="C20" s="4">
        <v>5.4</v>
      </c>
      <c r="D20" s="7">
        <v>31</v>
      </c>
      <c r="E20" s="4">
        <v>1.71</v>
      </c>
      <c r="G20">
        <f>(E20)*100</f>
        <v>171</v>
      </c>
      <c r="H20" s="4">
        <v>5.38</v>
      </c>
      <c r="I20" s="4">
        <v>5.51</v>
      </c>
      <c r="J20">
        <f t="shared" si="1"/>
        <v>544.5</v>
      </c>
      <c r="K20" s="4">
        <v>3.52</v>
      </c>
      <c r="L20" s="4">
        <v>3.64</v>
      </c>
      <c r="M20">
        <f t="shared" si="2"/>
        <v>3.58</v>
      </c>
      <c r="O20" s="4" t="s">
        <v>27</v>
      </c>
      <c r="P20" s="4">
        <v>11</v>
      </c>
      <c r="Q20" s="4">
        <v>15</v>
      </c>
      <c r="R20" s="4">
        <v>14</v>
      </c>
      <c r="T20" s="4">
        <v>26</v>
      </c>
    </row>
    <row r="21" spans="1:20" ht="14.25" customHeight="1" x14ac:dyDescent="0.2">
      <c r="A21" s="3" t="s">
        <v>20</v>
      </c>
      <c r="B21" s="3" t="s">
        <v>35</v>
      </c>
      <c r="C21" s="4">
        <v>7.3</v>
      </c>
      <c r="D21" s="7">
        <v>37.5</v>
      </c>
      <c r="E21" s="4">
        <v>2</v>
      </c>
      <c r="G21">
        <f>(E21)*100</f>
        <v>200</v>
      </c>
      <c r="H21" s="4">
        <v>6.02</v>
      </c>
      <c r="I21" s="4">
        <v>5.95</v>
      </c>
      <c r="J21">
        <f t="shared" si="1"/>
        <v>598.5</v>
      </c>
      <c r="K21" s="4">
        <v>3.48</v>
      </c>
      <c r="L21" s="4">
        <v>3.55</v>
      </c>
      <c r="M21">
        <f t="shared" si="2"/>
        <v>3.5149999999999997</v>
      </c>
      <c r="N21" s="4">
        <v>1</v>
      </c>
      <c r="P21" s="4">
        <v>15</v>
      </c>
      <c r="Q21" s="4">
        <v>15</v>
      </c>
      <c r="R21" s="4">
        <v>17</v>
      </c>
      <c r="T21" s="4">
        <v>30</v>
      </c>
    </row>
    <row r="22" spans="1:20" ht="14.25" customHeight="1" x14ac:dyDescent="0.2">
      <c r="A22" s="3" t="s">
        <v>24</v>
      </c>
      <c r="B22" s="3" t="s">
        <v>36</v>
      </c>
      <c r="C22" s="4">
        <v>10.9</v>
      </c>
      <c r="D22" s="7">
        <v>49.8</v>
      </c>
      <c r="E22" s="4">
        <v>2.14</v>
      </c>
      <c r="F22" s="4">
        <v>2.85</v>
      </c>
      <c r="G22">
        <f t="shared" si="0"/>
        <v>249.5</v>
      </c>
      <c r="H22" s="4">
        <v>7.04</v>
      </c>
      <c r="I22" s="4">
        <v>7.1</v>
      </c>
      <c r="J22">
        <f t="shared" si="1"/>
        <v>707</v>
      </c>
      <c r="K22" s="4">
        <v>3.2</v>
      </c>
      <c r="L22" s="4">
        <v>3.24</v>
      </c>
      <c r="M22">
        <f t="shared" si="2"/>
        <v>3.22</v>
      </c>
      <c r="N22" s="4">
        <v>16</v>
      </c>
      <c r="P22" s="4">
        <v>15</v>
      </c>
      <c r="Q22" s="4">
        <v>15</v>
      </c>
      <c r="R22" s="4">
        <v>35</v>
      </c>
      <c r="T22" s="4">
        <v>40</v>
      </c>
    </row>
    <row r="23" spans="1:20" ht="14.25" customHeight="1" x14ac:dyDescent="0.2">
      <c r="A23" s="3" t="s">
        <v>22</v>
      </c>
      <c r="B23" s="3">
        <v>6911727</v>
      </c>
      <c r="C23" s="4">
        <v>7.3</v>
      </c>
      <c r="D23" s="7">
        <v>37.5</v>
      </c>
      <c r="E23" s="4">
        <v>1.77</v>
      </c>
      <c r="F23" s="4">
        <v>1.65</v>
      </c>
      <c r="G23">
        <f t="shared" si="0"/>
        <v>171</v>
      </c>
      <c r="H23" s="4">
        <v>5.18</v>
      </c>
      <c r="I23" s="4">
        <v>5.13</v>
      </c>
      <c r="J23">
        <f t="shared" si="1"/>
        <v>515.49999999999989</v>
      </c>
      <c r="K23" s="4">
        <v>4.17</v>
      </c>
      <c r="L23" s="4">
        <v>4.1399999999999997</v>
      </c>
      <c r="M23">
        <f t="shared" si="2"/>
        <v>4.1549999999999994</v>
      </c>
      <c r="N23" s="4">
        <v>3</v>
      </c>
      <c r="P23" s="4">
        <v>10</v>
      </c>
      <c r="Q23" s="4">
        <v>9</v>
      </c>
      <c r="R23" s="4">
        <v>20</v>
      </c>
      <c r="T23" s="4">
        <v>29</v>
      </c>
    </row>
    <row r="24" spans="1:20" ht="14.25" customHeight="1" x14ac:dyDescent="0.2">
      <c r="A24" s="3" t="s">
        <v>22</v>
      </c>
      <c r="B24" s="3">
        <v>6974682</v>
      </c>
      <c r="C24" s="4">
        <v>6.6</v>
      </c>
      <c r="D24" s="7">
        <v>35</v>
      </c>
      <c r="E24" s="4">
        <v>1.75</v>
      </c>
      <c r="F24" s="4">
        <v>1.69</v>
      </c>
      <c r="G24">
        <f t="shared" si="0"/>
        <v>172</v>
      </c>
      <c r="H24" s="4">
        <v>4.7</v>
      </c>
      <c r="I24" s="4">
        <v>4.8</v>
      </c>
      <c r="J24">
        <f t="shared" si="1"/>
        <v>475</v>
      </c>
      <c r="K24" s="4">
        <v>3.62</v>
      </c>
      <c r="L24" s="4">
        <v>3.57</v>
      </c>
      <c r="M24">
        <f t="shared" si="2"/>
        <v>3.5949999999999998</v>
      </c>
      <c r="N24" s="4">
        <v>1</v>
      </c>
      <c r="P24" s="4">
        <v>7</v>
      </c>
      <c r="Q24" s="4">
        <v>15</v>
      </c>
      <c r="R24" s="4">
        <v>13</v>
      </c>
      <c r="T24" s="4">
        <v>26</v>
      </c>
    </row>
    <row r="25" spans="1:20" ht="14.25" customHeight="1" x14ac:dyDescent="0.2">
      <c r="A25" s="3" t="s">
        <v>32</v>
      </c>
      <c r="B25" s="3">
        <v>6670548</v>
      </c>
      <c r="C25" s="4">
        <v>7.5</v>
      </c>
      <c r="D25" s="7">
        <v>38.200000000000003</v>
      </c>
      <c r="E25" s="4">
        <v>1.6</v>
      </c>
      <c r="F25" s="4">
        <v>1.67</v>
      </c>
      <c r="G25">
        <f t="shared" si="0"/>
        <v>163.5</v>
      </c>
      <c r="H25" s="4">
        <v>4.49</v>
      </c>
      <c r="I25" s="4">
        <v>4.5999999999999996</v>
      </c>
      <c r="J25">
        <f t="shared" si="1"/>
        <v>454.5</v>
      </c>
      <c r="K25" s="4">
        <v>3.93</v>
      </c>
      <c r="L25" s="4">
        <v>4.0599999999999996</v>
      </c>
      <c r="M25">
        <f t="shared" si="2"/>
        <v>3.9950000000000001</v>
      </c>
      <c r="O25" s="4" t="s">
        <v>27</v>
      </c>
      <c r="P25" s="4">
        <v>15</v>
      </c>
      <c r="Q25" s="4">
        <v>15</v>
      </c>
      <c r="R25" s="4">
        <v>21</v>
      </c>
      <c r="T25" s="4">
        <v>26</v>
      </c>
    </row>
    <row r="26" spans="1:20" ht="14.25" customHeight="1" x14ac:dyDescent="0.2">
      <c r="A26" s="3" t="s">
        <v>20</v>
      </c>
      <c r="B26" s="3">
        <v>6876844</v>
      </c>
      <c r="C26" s="4">
        <v>10.5</v>
      </c>
      <c r="D26" s="7">
        <v>48.4</v>
      </c>
      <c r="E26" s="4">
        <v>2.0499999999999998</v>
      </c>
      <c r="G26">
        <f>(E26)*100</f>
        <v>204.99999999999997</v>
      </c>
      <c r="H26" s="4">
        <v>6.42</v>
      </c>
      <c r="J26">
        <f>H26*100</f>
        <v>642</v>
      </c>
      <c r="K26" s="4">
        <v>3.29</v>
      </c>
      <c r="L26" s="4">
        <v>3.28</v>
      </c>
      <c r="M26">
        <f t="shared" si="2"/>
        <v>3.2850000000000001</v>
      </c>
      <c r="N26" s="4">
        <v>6</v>
      </c>
      <c r="P26" s="4">
        <v>0</v>
      </c>
      <c r="Q26" s="4">
        <v>2</v>
      </c>
      <c r="R26" s="4">
        <v>27</v>
      </c>
      <c r="T26" s="4">
        <v>52</v>
      </c>
    </row>
    <row r="27" spans="1:20" ht="14.25" customHeight="1" x14ac:dyDescent="0.2">
      <c r="A27" s="3" t="s">
        <v>22</v>
      </c>
      <c r="B27" s="3" t="s">
        <v>37</v>
      </c>
      <c r="C27" s="5">
        <v>6.1</v>
      </c>
      <c r="D27" s="7">
        <v>36.4</v>
      </c>
      <c r="E27" s="4">
        <v>1.6</v>
      </c>
      <c r="F27" s="4">
        <v>1.62</v>
      </c>
      <c r="G27">
        <f t="shared" si="0"/>
        <v>161</v>
      </c>
      <c r="H27" s="4">
        <v>5.18</v>
      </c>
      <c r="I27" s="4">
        <v>5.15</v>
      </c>
      <c r="J27">
        <f t="shared" si="1"/>
        <v>516.5</v>
      </c>
      <c r="K27" s="4">
        <v>3.9</v>
      </c>
      <c r="L27" s="4">
        <v>3.89</v>
      </c>
      <c r="M27">
        <f t="shared" si="2"/>
        <v>3.895</v>
      </c>
      <c r="N27" s="4">
        <v>2</v>
      </c>
      <c r="P27" s="4">
        <v>15</v>
      </c>
      <c r="Q27" s="4">
        <v>15</v>
      </c>
      <c r="R27" s="4">
        <v>22</v>
      </c>
      <c r="T27" s="4">
        <v>29</v>
      </c>
    </row>
    <row r="28" spans="1:20" ht="14.25" customHeight="1" x14ac:dyDescent="0.2">
      <c r="A28" s="3" t="s">
        <v>20</v>
      </c>
      <c r="B28" s="3">
        <v>6863801</v>
      </c>
      <c r="C28" s="4">
        <v>7.5</v>
      </c>
      <c r="D28" s="7">
        <v>38.200000000000003</v>
      </c>
      <c r="E28" s="4">
        <v>1.64</v>
      </c>
      <c r="G28">
        <f>(E28)*100</f>
        <v>164</v>
      </c>
      <c r="H28" s="4">
        <v>4.9000000000000004</v>
      </c>
      <c r="J28">
        <f>H28*100</f>
        <v>490.00000000000006</v>
      </c>
      <c r="K28" s="4">
        <v>3.94</v>
      </c>
      <c r="L28" s="4">
        <v>3.97</v>
      </c>
      <c r="M28">
        <f t="shared" si="2"/>
        <v>3.9550000000000001</v>
      </c>
      <c r="N28" s="4">
        <v>3</v>
      </c>
      <c r="P28" s="4">
        <v>15</v>
      </c>
      <c r="Q28" s="4">
        <v>15</v>
      </c>
      <c r="R28" s="4">
        <v>25</v>
      </c>
      <c r="T28" s="4">
        <v>33</v>
      </c>
    </row>
    <row r="29" spans="1:20" ht="14.25" customHeight="1" x14ac:dyDescent="0.2">
      <c r="A29" s="3" t="s">
        <v>22</v>
      </c>
      <c r="B29" s="3">
        <v>6870958</v>
      </c>
      <c r="C29" s="4">
        <v>5.9</v>
      </c>
      <c r="D29" s="7">
        <v>32.9</v>
      </c>
      <c r="E29" s="4">
        <v>1.85</v>
      </c>
      <c r="F29" s="4">
        <v>1.89</v>
      </c>
      <c r="G29">
        <f t="shared" si="0"/>
        <v>187</v>
      </c>
      <c r="H29" s="4">
        <v>5.8</v>
      </c>
      <c r="I29" s="4">
        <v>5.5</v>
      </c>
      <c r="J29">
        <f t="shared" si="1"/>
        <v>565</v>
      </c>
      <c r="K29" s="4">
        <v>3.5</v>
      </c>
      <c r="L29" s="4">
        <v>3.47</v>
      </c>
      <c r="M29">
        <f t="shared" si="2"/>
        <v>3.4850000000000003</v>
      </c>
      <c r="N29" s="4">
        <v>4</v>
      </c>
      <c r="P29" s="4">
        <v>4</v>
      </c>
      <c r="Q29" s="4">
        <v>5</v>
      </c>
      <c r="R29" s="4">
        <v>16</v>
      </c>
      <c r="T29" s="4">
        <v>37</v>
      </c>
    </row>
    <row r="30" spans="1:20" ht="14.25" customHeight="1" x14ac:dyDescent="0.2">
      <c r="A30" s="3" t="s">
        <v>32</v>
      </c>
      <c r="B30" s="3">
        <v>6955282</v>
      </c>
      <c r="C30" s="4">
        <v>4.5</v>
      </c>
      <c r="D30" s="7">
        <v>28</v>
      </c>
      <c r="E30" s="4">
        <v>1.3</v>
      </c>
      <c r="F30" s="4" t="s">
        <v>30</v>
      </c>
      <c r="G30">
        <f>(E30)*100</f>
        <v>130</v>
      </c>
      <c r="H30" s="4">
        <v>4.24</v>
      </c>
      <c r="I30" s="4">
        <v>4.34</v>
      </c>
      <c r="J30">
        <f t="shared" si="1"/>
        <v>429</v>
      </c>
      <c r="K30" s="4">
        <v>3.8</v>
      </c>
      <c r="L30" s="4">
        <v>3.96</v>
      </c>
      <c r="M30">
        <f t="shared" si="2"/>
        <v>3.88</v>
      </c>
      <c r="N30" s="4">
        <v>0</v>
      </c>
      <c r="P30" s="4">
        <v>3</v>
      </c>
      <c r="Q30" s="4">
        <v>15</v>
      </c>
      <c r="R30" s="4">
        <v>12</v>
      </c>
      <c r="T30" s="4">
        <v>25</v>
      </c>
    </row>
    <row r="31" spans="1:20" ht="14.25" customHeight="1" x14ac:dyDescent="0.2">
      <c r="A31" s="3" t="s">
        <v>22</v>
      </c>
      <c r="B31" s="3">
        <v>20663</v>
      </c>
      <c r="C31" s="4">
        <v>6.9</v>
      </c>
      <c r="D31" s="7">
        <v>36.1</v>
      </c>
      <c r="E31" s="4">
        <v>1.69</v>
      </c>
      <c r="F31" s="4">
        <v>1.77</v>
      </c>
      <c r="G31">
        <f t="shared" si="0"/>
        <v>173</v>
      </c>
      <c r="H31" s="4">
        <v>5.38</v>
      </c>
      <c r="I31" s="4">
        <v>5.12</v>
      </c>
      <c r="J31">
        <f t="shared" si="1"/>
        <v>525</v>
      </c>
      <c r="K31" s="4">
        <v>3.74</v>
      </c>
      <c r="L31" s="4">
        <v>4.01</v>
      </c>
      <c r="M31">
        <f t="shared" si="2"/>
        <v>3.875</v>
      </c>
      <c r="N31" s="4">
        <v>2</v>
      </c>
      <c r="P31" s="4">
        <v>8</v>
      </c>
      <c r="Q31" s="4">
        <v>9</v>
      </c>
      <c r="R31" s="4">
        <v>12</v>
      </c>
      <c r="T31" s="4">
        <v>28</v>
      </c>
    </row>
    <row r="32" spans="1:20" ht="14.25" customHeight="1" x14ac:dyDescent="0.2">
      <c r="A32" s="3" t="s">
        <v>20</v>
      </c>
      <c r="B32" s="3">
        <v>6866354</v>
      </c>
      <c r="C32" s="4">
        <v>8.1999999999999993</v>
      </c>
      <c r="D32" s="7">
        <v>40.5</v>
      </c>
      <c r="E32" s="4">
        <v>1.83</v>
      </c>
      <c r="F32" s="4">
        <v>1.79</v>
      </c>
      <c r="G32">
        <f t="shared" si="0"/>
        <v>181</v>
      </c>
      <c r="H32" s="4">
        <v>5.9</v>
      </c>
      <c r="I32" s="4">
        <v>5.9</v>
      </c>
      <c r="J32">
        <f t="shared" si="1"/>
        <v>590</v>
      </c>
      <c r="K32" s="4">
        <v>3.45</v>
      </c>
      <c r="L32" s="4">
        <v>3.47</v>
      </c>
      <c r="M32">
        <f t="shared" si="2"/>
        <v>3.46</v>
      </c>
      <c r="N32" s="4">
        <v>7</v>
      </c>
      <c r="P32" s="4">
        <v>15</v>
      </c>
      <c r="Q32" s="4">
        <v>15</v>
      </c>
      <c r="R32" s="4">
        <v>25</v>
      </c>
      <c r="T32" s="4">
        <v>53</v>
      </c>
    </row>
    <row r="33" spans="1:20" ht="14.25" customHeight="1" x14ac:dyDescent="0.2">
      <c r="A33" s="3" t="s">
        <v>20</v>
      </c>
      <c r="B33" s="3">
        <v>7020926</v>
      </c>
      <c r="C33" s="4">
        <v>10.1</v>
      </c>
      <c r="D33" s="7">
        <v>47.1</v>
      </c>
      <c r="E33" s="4">
        <v>2.0099999999999998</v>
      </c>
      <c r="G33">
        <f>(E33)*100</f>
        <v>200.99999999999997</v>
      </c>
      <c r="H33" s="4">
        <v>6.57</v>
      </c>
      <c r="J33">
        <f>H33*100</f>
        <v>657</v>
      </c>
      <c r="K33" s="4">
        <v>3.26</v>
      </c>
      <c r="L33" s="4">
        <v>3.3</v>
      </c>
      <c r="M33">
        <f t="shared" si="2"/>
        <v>3.28</v>
      </c>
      <c r="N33" s="4">
        <v>3</v>
      </c>
      <c r="P33" s="4">
        <v>4</v>
      </c>
      <c r="Q33" s="4">
        <v>5</v>
      </c>
      <c r="R33" s="4">
        <v>23</v>
      </c>
      <c r="T33" s="4">
        <v>46</v>
      </c>
    </row>
    <row r="34" spans="1:20" ht="14.25" customHeight="1" x14ac:dyDescent="0.2">
      <c r="A34" s="3" t="s">
        <v>32</v>
      </c>
      <c r="B34" s="3">
        <v>7020936</v>
      </c>
      <c r="C34" s="4">
        <v>5.2</v>
      </c>
      <c r="D34" s="7">
        <v>30.2</v>
      </c>
      <c r="E34" s="4">
        <v>1.31</v>
      </c>
      <c r="F34" s="4">
        <v>1.26</v>
      </c>
      <c r="G34">
        <f t="shared" si="0"/>
        <v>128.5</v>
      </c>
      <c r="H34" s="4">
        <v>3.73</v>
      </c>
      <c r="I34" s="4">
        <v>3.57</v>
      </c>
      <c r="J34">
        <f t="shared" si="1"/>
        <v>365</v>
      </c>
      <c r="K34" s="4">
        <v>4.32</v>
      </c>
      <c r="L34" s="4">
        <v>4.4000000000000004</v>
      </c>
      <c r="M34">
        <f t="shared" si="2"/>
        <v>4.3600000000000003</v>
      </c>
      <c r="O34" s="4" t="s">
        <v>27</v>
      </c>
      <c r="P34" s="4">
        <v>0</v>
      </c>
      <c r="Q34" s="4">
        <v>0</v>
      </c>
      <c r="R34" s="4">
        <v>7</v>
      </c>
      <c r="T34" s="4">
        <v>19</v>
      </c>
    </row>
    <row r="35" spans="1:20" ht="14.25" customHeight="1" x14ac:dyDescent="0.2">
      <c r="A35" s="3" t="s">
        <v>38</v>
      </c>
      <c r="B35" s="3">
        <v>7029345</v>
      </c>
      <c r="C35" s="4">
        <v>5.5</v>
      </c>
      <c r="D35" s="7">
        <v>31.4</v>
      </c>
      <c r="E35" s="4">
        <v>1.6</v>
      </c>
      <c r="F35" s="4">
        <v>1.52</v>
      </c>
      <c r="G35">
        <f t="shared" si="0"/>
        <v>156</v>
      </c>
      <c r="H35" s="4">
        <v>4.76</v>
      </c>
      <c r="I35" s="4">
        <v>4.4000000000000004</v>
      </c>
      <c r="J35">
        <f t="shared" si="1"/>
        <v>458</v>
      </c>
      <c r="K35" s="4">
        <v>3.77</v>
      </c>
      <c r="L35" s="4">
        <v>3.77</v>
      </c>
      <c r="M35">
        <f t="shared" si="2"/>
        <v>3.77</v>
      </c>
      <c r="N35" s="4">
        <v>1</v>
      </c>
      <c r="P35" s="4">
        <v>15</v>
      </c>
      <c r="Q35" s="4">
        <v>15</v>
      </c>
      <c r="R35" s="4">
        <v>11</v>
      </c>
      <c r="T35" s="4">
        <v>20</v>
      </c>
    </row>
    <row r="36" spans="1:20" ht="14.25" customHeight="1" x14ac:dyDescent="0.2">
      <c r="A36" s="3" t="s">
        <v>24</v>
      </c>
      <c r="B36" s="3">
        <v>6869048</v>
      </c>
      <c r="C36" s="4">
        <v>9.8000000000000007</v>
      </c>
      <c r="D36" s="7">
        <v>45.8</v>
      </c>
      <c r="E36" s="4">
        <v>1.95</v>
      </c>
      <c r="F36" s="4">
        <v>2.08</v>
      </c>
      <c r="G36">
        <f t="shared" si="0"/>
        <v>201.5</v>
      </c>
      <c r="H36" s="4">
        <v>6.57</v>
      </c>
      <c r="I36" s="4">
        <v>6.03</v>
      </c>
      <c r="J36">
        <f t="shared" si="1"/>
        <v>630.00000000000011</v>
      </c>
      <c r="K36" s="4">
        <v>3.23</v>
      </c>
      <c r="L36" s="4">
        <v>3.2</v>
      </c>
      <c r="M36">
        <f t="shared" si="2"/>
        <v>3.2149999999999999</v>
      </c>
      <c r="N36" s="4">
        <v>3</v>
      </c>
      <c r="P36" s="4">
        <v>15</v>
      </c>
      <c r="Q36" s="4">
        <v>9</v>
      </c>
      <c r="R36" s="4">
        <v>23</v>
      </c>
      <c r="T36" s="4">
        <v>64</v>
      </c>
    </row>
    <row r="37" spans="1:20" ht="14.25" customHeight="1" x14ac:dyDescent="0.2">
      <c r="A37" s="3" t="s">
        <v>20</v>
      </c>
      <c r="B37" s="3">
        <v>6792946</v>
      </c>
      <c r="C37" s="4">
        <v>6.9</v>
      </c>
      <c r="D37" s="7">
        <v>36.1</v>
      </c>
      <c r="E37" s="4">
        <v>2.4900000000000002</v>
      </c>
      <c r="G37">
        <f>(E37)*100</f>
        <v>249.00000000000003</v>
      </c>
      <c r="H37" s="4">
        <v>7.83</v>
      </c>
      <c r="J37">
        <f>H37*100</f>
        <v>783</v>
      </c>
      <c r="K37" s="4">
        <v>3.21</v>
      </c>
      <c r="L37" s="4">
        <v>3.24</v>
      </c>
      <c r="M37">
        <f t="shared" si="2"/>
        <v>3.2250000000000001</v>
      </c>
      <c r="N37" s="4">
        <v>2</v>
      </c>
      <c r="P37" s="4">
        <v>15</v>
      </c>
      <c r="Q37" s="4">
        <v>15</v>
      </c>
      <c r="R37" s="4">
        <v>10</v>
      </c>
      <c r="T37" s="4">
        <v>43</v>
      </c>
    </row>
    <row r="38" spans="1:20" ht="14.25" customHeight="1" x14ac:dyDescent="0.2">
      <c r="A38" s="3" t="s">
        <v>22</v>
      </c>
      <c r="B38" s="3">
        <v>6948804</v>
      </c>
      <c r="C38" s="4">
        <v>5.4</v>
      </c>
      <c r="D38" s="7">
        <v>31</v>
      </c>
      <c r="E38" s="4">
        <v>1.71</v>
      </c>
      <c r="F38" s="4">
        <v>1.76</v>
      </c>
      <c r="G38">
        <f t="shared" si="0"/>
        <v>173.5</v>
      </c>
      <c r="H38" s="4">
        <v>5.08</v>
      </c>
      <c r="I38" s="4">
        <v>5.08</v>
      </c>
      <c r="J38">
        <f t="shared" si="1"/>
        <v>508</v>
      </c>
      <c r="K38" s="4">
        <v>3.89</v>
      </c>
      <c r="L38" s="4">
        <v>3.95</v>
      </c>
      <c r="M38">
        <f t="shared" si="2"/>
        <v>3.92</v>
      </c>
      <c r="O38" s="4" t="s">
        <v>27</v>
      </c>
      <c r="P38" s="4">
        <v>6</v>
      </c>
      <c r="Q38" s="4">
        <v>5</v>
      </c>
      <c r="R38" s="4">
        <v>13</v>
      </c>
      <c r="T38" s="4">
        <v>24</v>
      </c>
    </row>
    <row r="39" spans="1:20" ht="14.25" customHeight="1" x14ac:dyDescent="0.2">
      <c r="A39" s="3" t="s">
        <v>24</v>
      </c>
      <c r="B39" s="3">
        <v>6906226</v>
      </c>
      <c r="C39" s="4">
        <v>8.11</v>
      </c>
      <c r="D39" s="7">
        <v>43.3</v>
      </c>
      <c r="E39" s="4">
        <v>2.57</v>
      </c>
      <c r="G39">
        <f>(E39)*100</f>
        <v>257</v>
      </c>
      <c r="H39" s="4">
        <v>8.42</v>
      </c>
      <c r="I39" s="4">
        <v>8.14</v>
      </c>
      <c r="J39">
        <f t="shared" si="1"/>
        <v>828.00000000000011</v>
      </c>
      <c r="K39" s="4">
        <v>2.94</v>
      </c>
      <c r="L39" s="4">
        <v>2.95</v>
      </c>
      <c r="M39">
        <f t="shared" si="2"/>
        <v>2.9450000000000003</v>
      </c>
      <c r="N39" s="4">
        <v>13</v>
      </c>
      <c r="P39" s="4">
        <v>15</v>
      </c>
      <c r="Q39" s="4">
        <v>12</v>
      </c>
      <c r="R39" s="4">
        <v>20</v>
      </c>
      <c r="T39" s="4">
        <v>57</v>
      </c>
    </row>
    <row r="40" spans="1:20" ht="14.25" customHeight="1" x14ac:dyDescent="0.2">
      <c r="A40" s="3" t="s">
        <v>20</v>
      </c>
      <c r="B40" s="3">
        <v>6925633</v>
      </c>
      <c r="C40" s="4">
        <v>10.7</v>
      </c>
      <c r="D40" s="7">
        <v>49</v>
      </c>
      <c r="E40" s="4">
        <v>2.0299999999999998</v>
      </c>
      <c r="F40" s="4">
        <v>2.29</v>
      </c>
      <c r="G40">
        <f t="shared" si="0"/>
        <v>216</v>
      </c>
      <c r="H40" s="4">
        <v>7.31</v>
      </c>
      <c r="I40" s="4">
        <v>6.6</v>
      </c>
      <c r="J40">
        <f t="shared" si="1"/>
        <v>695.5</v>
      </c>
      <c r="K40" s="4">
        <v>3.39</v>
      </c>
      <c r="L40" s="4">
        <v>3.28</v>
      </c>
      <c r="M40">
        <f t="shared" si="2"/>
        <v>3.335</v>
      </c>
      <c r="N40" s="4">
        <v>8</v>
      </c>
      <c r="P40" s="4">
        <v>15</v>
      </c>
      <c r="Q40" s="4">
        <v>15</v>
      </c>
      <c r="R40" s="4">
        <v>27</v>
      </c>
      <c r="T40" s="4">
        <v>61</v>
      </c>
    </row>
    <row r="41" spans="1:20" ht="14.25" customHeight="1" x14ac:dyDescent="0.2">
      <c r="A41" s="3" t="s">
        <v>22</v>
      </c>
      <c r="B41" s="3">
        <v>6962017</v>
      </c>
      <c r="C41" s="4">
        <v>5.8</v>
      </c>
      <c r="D41" s="7">
        <v>32.700000000000003</v>
      </c>
      <c r="E41" s="4">
        <v>1.57</v>
      </c>
      <c r="F41" s="4">
        <v>1.42</v>
      </c>
      <c r="G41">
        <f t="shared" si="0"/>
        <v>149.5</v>
      </c>
      <c r="H41" s="4">
        <v>5.26</v>
      </c>
      <c r="I41" s="4">
        <v>5.05</v>
      </c>
      <c r="J41">
        <f t="shared" si="1"/>
        <v>515.49999999999989</v>
      </c>
      <c r="K41" s="4">
        <v>3.74</v>
      </c>
      <c r="L41" s="4">
        <v>4.04</v>
      </c>
      <c r="M41">
        <f t="shared" si="2"/>
        <v>3.89</v>
      </c>
      <c r="N41" s="4">
        <v>3</v>
      </c>
      <c r="P41" s="4">
        <v>1</v>
      </c>
      <c r="Q41" s="4">
        <v>1</v>
      </c>
      <c r="R41" s="4">
        <v>11</v>
      </c>
      <c r="T41" s="4">
        <v>30</v>
      </c>
    </row>
    <row r="42" spans="1:20" ht="14.25" customHeight="1" x14ac:dyDescent="0.2">
      <c r="A42" s="3" t="s">
        <v>20</v>
      </c>
      <c r="B42" s="3">
        <v>6953577</v>
      </c>
      <c r="C42" s="4">
        <v>5.6</v>
      </c>
      <c r="D42" s="7">
        <v>31.8</v>
      </c>
      <c r="E42" s="4">
        <v>1.89</v>
      </c>
      <c r="F42" s="4">
        <v>1.89</v>
      </c>
      <c r="G42">
        <f t="shared" si="0"/>
        <v>189</v>
      </c>
      <c r="H42" s="4">
        <v>5.14</v>
      </c>
      <c r="I42" s="4">
        <v>5.0999999999999996</v>
      </c>
      <c r="J42">
        <f t="shared" si="1"/>
        <v>511.99999999999994</v>
      </c>
      <c r="K42" s="4">
        <v>3.4</v>
      </c>
      <c r="L42" s="4">
        <v>3.43</v>
      </c>
      <c r="M42">
        <f t="shared" si="2"/>
        <v>3.415</v>
      </c>
      <c r="N42" s="4">
        <v>1</v>
      </c>
      <c r="P42" s="4">
        <v>5</v>
      </c>
      <c r="Q42" s="4">
        <v>4</v>
      </c>
      <c r="R42" s="4">
        <v>15</v>
      </c>
      <c r="T42" s="4">
        <v>39</v>
      </c>
    </row>
    <row r="43" spans="1:20" ht="14.25" customHeight="1" x14ac:dyDescent="0.2">
      <c r="A43" s="3" t="s">
        <v>22</v>
      </c>
      <c r="B43" s="3">
        <v>6953597</v>
      </c>
      <c r="C43" s="4">
        <v>5.5</v>
      </c>
      <c r="D43" s="7">
        <v>31.4</v>
      </c>
      <c r="E43" s="4">
        <v>2.2799999999999998</v>
      </c>
      <c r="F43" s="4">
        <v>2.2400000000000002</v>
      </c>
      <c r="G43">
        <f t="shared" si="0"/>
        <v>225.99999999999997</v>
      </c>
      <c r="H43" s="4">
        <v>6.2</v>
      </c>
      <c r="I43" s="4">
        <v>6.32</v>
      </c>
      <c r="J43">
        <f t="shared" si="1"/>
        <v>626</v>
      </c>
      <c r="K43" s="4">
        <v>3.47</v>
      </c>
      <c r="L43" s="4">
        <v>3.46</v>
      </c>
      <c r="M43">
        <f t="shared" si="2"/>
        <v>3.4649999999999999</v>
      </c>
      <c r="N43" s="4">
        <v>6</v>
      </c>
      <c r="P43" s="4">
        <v>15</v>
      </c>
      <c r="Q43" s="4">
        <v>15</v>
      </c>
      <c r="R43" s="4">
        <v>19</v>
      </c>
      <c r="T43" s="4">
        <v>40</v>
      </c>
    </row>
    <row r="44" spans="1:20" ht="14.25" customHeight="1" x14ac:dyDescent="0.2">
      <c r="A44" s="3" t="s">
        <v>22</v>
      </c>
      <c r="B44" s="3">
        <v>7032089</v>
      </c>
      <c r="C44" s="4">
        <v>4.7</v>
      </c>
      <c r="D44" s="7">
        <v>28.7</v>
      </c>
      <c r="E44" s="4">
        <v>1.77</v>
      </c>
      <c r="F44" s="4">
        <v>1.69</v>
      </c>
      <c r="G44">
        <f t="shared" si="0"/>
        <v>173</v>
      </c>
      <c r="H44" s="4">
        <v>4.16</v>
      </c>
      <c r="I44" s="4">
        <v>4.62</v>
      </c>
      <c r="J44">
        <f t="shared" si="1"/>
        <v>439.00000000000006</v>
      </c>
      <c r="K44" s="4">
        <v>3.99</v>
      </c>
      <c r="L44" s="4">
        <v>4.1100000000000003</v>
      </c>
      <c r="M44">
        <f t="shared" si="2"/>
        <v>4.0500000000000007</v>
      </c>
      <c r="N44" s="4">
        <v>1</v>
      </c>
      <c r="P44" s="4">
        <v>2</v>
      </c>
      <c r="Q44" s="4">
        <v>3</v>
      </c>
      <c r="R44" s="4">
        <v>4</v>
      </c>
      <c r="T44" s="4">
        <v>23</v>
      </c>
    </row>
    <row r="45" spans="1:20" ht="14.25" customHeight="1" x14ac:dyDescent="0.2">
      <c r="A45" s="3" t="s">
        <v>20</v>
      </c>
      <c r="B45" s="3">
        <v>6790737</v>
      </c>
      <c r="C45" s="4">
        <v>9.8000000000000007</v>
      </c>
      <c r="D45" s="7">
        <v>45.8</v>
      </c>
      <c r="E45" s="4">
        <v>2.21</v>
      </c>
      <c r="F45" s="4">
        <v>2.35</v>
      </c>
      <c r="G45">
        <f t="shared" si="0"/>
        <v>228.00000000000003</v>
      </c>
      <c r="H45" s="4">
        <v>7.22</v>
      </c>
      <c r="I45" s="4">
        <v>7.24</v>
      </c>
      <c r="J45">
        <f t="shared" si="1"/>
        <v>723</v>
      </c>
      <c r="K45" s="4">
        <v>3.21</v>
      </c>
      <c r="L45" s="4">
        <v>3.27</v>
      </c>
      <c r="M45">
        <f t="shared" si="2"/>
        <v>3.24</v>
      </c>
      <c r="N45" s="4">
        <v>11</v>
      </c>
      <c r="P45" s="4">
        <v>15</v>
      </c>
      <c r="Q45" s="4">
        <v>15</v>
      </c>
      <c r="R45" s="4">
        <v>15</v>
      </c>
      <c r="T45" s="4">
        <v>46</v>
      </c>
    </row>
    <row r="46" spans="1:20" ht="14.25" customHeight="1" x14ac:dyDescent="0.2">
      <c r="A46" s="3" t="s">
        <v>22</v>
      </c>
      <c r="B46" s="3">
        <v>6863950</v>
      </c>
      <c r="C46" s="4">
        <v>5.0999999999999996</v>
      </c>
      <c r="D46" s="7">
        <v>29.9</v>
      </c>
      <c r="E46" s="4">
        <v>1.72</v>
      </c>
      <c r="G46">
        <f t="shared" ref="G46:G48" si="4">(E46)*100</f>
        <v>172</v>
      </c>
      <c r="H46" s="4">
        <v>5.48</v>
      </c>
      <c r="I46" s="4">
        <v>5.53</v>
      </c>
      <c r="J46">
        <f t="shared" si="1"/>
        <v>550.50000000000011</v>
      </c>
      <c r="K46" s="4">
        <v>3.96</v>
      </c>
      <c r="L46" s="4">
        <v>4.03</v>
      </c>
      <c r="M46">
        <f t="shared" si="2"/>
        <v>3.9950000000000001</v>
      </c>
      <c r="O46" s="4" t="s">
        <v>27</v>
      </c>
      <c r="P46" s="4">
        <v>11</v>
      </c>
      <c r="Q46" s="4">
        <v>5</v>
      </c>
      <c r="R46" s="4">
        <v>10</v>
      </c>
      <c r="T46" s="4">
        <v>32</v>
      </c>
    </row>
    <row r="47" spans="1:20" ht="14.25" customHeight="1" x14ac:dyDescent="0.2">
      <c r="A47" s="3" t="s">
        <v>24</v>
      </c>
      <c r="B47" s="3" t="s">
        <v>39</v>
      </c>
      <c r="C47" s="4">
        <v>6.1</v>
      </c>
      <c r="D47" s="7">
        <v>33.299999999999997</v>
      </c>
      <c r="E47" s="4">
        <v>2.0099999999999998</v>
      </c>
      <c r="G47">
        <f t="shared" si="4"/>
        <v>200.99999999999997</v>
      </c>
      <c r="H47" s="4">
        <v>6.4</v>
      </c>
      <c r="J47">
        <f>H47*100</f>
        <v>640</v>
      </c>
      <c r="K47" s="4">
        <v>3.5</v>
      </c>
      <c r="L47" s="4">
        <v>3.39</v>
      </c>
      <c r="M47">
        <f t="shared" si="2"/>
        <v>3.4450000000000003</v>
      </c>
      <c r="N47" s="4">
        <v>8</v>
      </c>
      <c r="P47" s="4">
        <v>15</v>
      </c>
      <c r="Q47" s="4">
        <v>12</v>
      </c>
      <c r="R47" s="4">
        <v>34</v>
      </c>
      <c r="T47" s="4">
        <v>38</v>
      </c>
    </row>
    <row r="48" spans="1:20" ht="14.25" customHeight="1" x14ac:dyDescent="0.2">
      <c r="A48" s="3" t="s">
        <v>20</v>
      </c>
      <c r="B48" s="3">
        <v>6662483</v>
      </c>
      <c r="C48" s="4">
        <v>5.9</v>
      </c>
      <c r="D48" s="7">
        <v>32.9</v>
      </c>
      <c r="E48" s="4">
        <v>1.63</v>
      </c>
      <c r="G48">
        <f t="shared" si="4"/>
        <v>163</v>
      </c>
      <c r="H48" s="4">
        <v>5.05</v>
      </c>
      <c r="I48" s="4">
        <v>4.78</v>
      </c>
      <c r="J48">
        <f t="shared" si="1"/>
        <v>491.5</v>
      </c>
      <c r="K48" s="4">
        <v>4.01</v>
      </c>
      <c r="L48" s="4">
        <v>4</v>
      </c>
      <c r="M48">
        <f t="shared" si="2"/>
        <v>4.0049999999999999</v>
      </c>
      <c r="O48" s="4" t="s">
        <v>27</v>
      </c>
      <c r="P48" s="4">
        <v>15</v>
      </c>
      <c r="Q48" s="4">
        <v>15</v>
      </c>
      <c r="R48" s="4">
        <v>17</v>
      </c>
      <c r="T48" s="4">
        <v>28</v>
      </c>
    </row>
    <row r="49" spans="1:20" ht="14.25" customHeight="1" x14ac:dyDescent="0.2">
      <c r="A49" s="3" t="s">
        <v>20</v>
      </c>
      <c r="B49" s="3">
        <v>6584473</v>
      </c>
      <c r="C49" s="4">
        <v>4.5</v>
      </c>
      <c r="D49" s="7">
        <v>28</v>
      </c>
      <c r="E49" s="4">
        <v>1.6</v>
      </c>
      <c r="F49" s="4">
        <v>1.58</v>
      </c>
      <c r="G49">
        <f t="shared" si="0"/>
        <v>159</v>
      </c>
      <c r="H49" s="4">
        <v>4.4000000000000004</v>
      </c>
      <c r="I49" s="4">
        <v>4.29</v>
      </c>
      <c r="J49">
        <f t="shared" si="1"/>
        <v>434.50000000000006</v>
      </c>
      <c r="K49" s="4">
        <v>3.99</v>
      </c>
      <c r="L49" s="4">
        <v>3.95</v>
      </c>
      <c r="M49">
        <f t="shared" si="2"/>
        <v>3.97</v>
      </c>
      <c r="N49" s="4">
        <v>0</v>
      </c>
      <c r="P49" s="4">
        <v>15</v>
      </c>
      <c r="Q49" s="4">
        <v>15</v>
      </c>
      <c r="R49" s="4">
        <v>11</v>
      </c>
      <c r="T49" s="4">
        <v>24</v>
      </c>
    </row>
    <row r="50" spans="1:20" ht="14.25" customHeight="1" x14ac:dyDescent="0.2">
      <c r="A50" s="3" t="s">
        <v>24</v>
      </c>
      <c r="B50" s="3" t="s">
        <v>40</v>
      </c>
      <c r="C50" s="4">
        <v>7.8</v>
      </c>
      <c r="D50" s="7">
        <v>39.200000000000003</v>
      </c>
      <c r="E50" s="4">
        <v>1.6</v>
      </c>
      <c r="F50" s="4">
        <v>1.71</v>
      </c>
      <c r="G50">
        <f t="shared" si="0"/>
        <v>165.5</v>
      </c>
      <c r="H50" s="4">
        <v>5.51</v>
      </c>
      <c r="I50" s="4">
        <v>5.36</v>
      </c>
      <c r="J50">
        <f t="shared" si="1"/>
        <v>543.5</v>
      </c>
      <c r="K50" s="4">
        <v>3.5</v>
      </c>
      <c r="L50" s="4">
        <v>3.42</v>
      </c>
      <c r="M50">
        <f t="shared" si="2"/>
        <v>3.46</v>
      </c>
      <c r="N50" s="4">
        <v>1</v>
      </c>
      <c r="P50" s="4">
        <v>15</v>
      </c>
      <c r="Q50" s="4">
        <v>15</v>
      </c>
      <c r="R50" s="4">
        <v>22</v>
      </c>
      <c r="T50" s="4">
        <v>43</v>
      </c>
    </row>
    <row r="51" spans="1:20" ht="14.25" customHeight="1" x14ac:dyDescent="0.2">
      <c r="A51" s="3" t="s">
        <v>24</v>
      </c>
      <c r="B51" s="3">
        <v>6989594</v>
      </c>
      <c r="C51" s="4">
        <v>9.5</v>
      </c>
      <c r="D51" s="7">
        <v>44.9</v>
      </c>
      <c r="E51" s="4">
        <v>1.64</v>
      </c>
      <c r="F51" s="4">
        <v>1.68</v>
      </c>
      <c r="G51">
        <f t="shared" si="0"/>
        <v>166</v>
      </c>
      <c r="H51" s="4">
        <v>5.6</v>
      </c>
      <c r="I51" s="4">
        <v>5.88</v>
      </c>
      <c r="J51">
        <f t="shared" si="1"/>
        <v>574</v>
      </c>
      <c r="K51" s="4">
        <v>3.52</v>
      </c>
      <c r="L51" s="4">
        <v>3.57</v>
      </c>
      <c r="M51">
        <f t="shared" si="2"/>
        <v>3.5449999999999999</v>
      </c>
      <c r="N51" s="4">
        <v>0</v>
      </c>
      <c r="P51" s="4">
        <v>15</v>
      </c>
      <c r="Q51" s="4">
        <v>15</v>
      </c>
      <c r="R51" s="4">
        <v>19</v>
      </c>
      <c r="T51" s="4">
        <v>53</v>
      </c>
    </row>
    <row r="52" spans="1:20" ht="14.25" customHeight="1" x14ac:dyDescent="0.2">
      <c r="A52" s="3" t="s">
        <v>24</v>
      </c>
      <c r="B52" s="3" t="s">
        <v>41</v>
      </c>
      <c r="C52" s="5">
        <v>9.1</v>
      </c>
      <c r="D52" s="7">
        <v>46.6</v>
      </c>
      <c r="E52" s="4">
        <v>2.1</v>
      </c>
      <c r="F52" s="4">
        <v>2.23</v>
      </c>
      <c r="G52">
        <f t="shared" si="0"/>
        <v>216.5</v>
      </c>
      <c r="H52" s="4">
        <v>6.97</v>
      </c>
      <c r="I52" s="4">
        <v>6.92</v>
      </c>
      <c r="J52">
        <f t="shared" si="1"/>
        <v>694.5</v>
      </c>
      <c r="K52" s="4">
        <v>3.1</v>
      </c>
      <c r="L52" s="4">
        <v>3.11</v>
      </c>
      <c r="M52">
        <f t="shared" si="2"/>
        <v>3.105</v>
      </c>
      <c r="N52" s="4">
        <v>11</v>
      </c>
      <c r="P52" s="4">
        <v>15</v>
      </c>
      <c r="Q52" s="4">
        <v>15</v>
      </c>
      <c r="R52" s="4">
        <v>36</v>
      </c>
      <c r="T52" s="4">
        <v>46</v>
      </c>
    </row>
    <row r="53" spans="1:20" ht="14.25" customHeight="1" x14ac:dyDescent="0.2">
      <c r="A53" s="3" t="s">
        <v>22</v>
      </c>
      <c r="B53" s="3" t="s">
        <v>42</v>
      </c>
      <c r="C53" s="4">
        <v>7.7</v>
      </c>
      <c r="D53" s="7">
        <v>38.5</v>
      </c>
      <c r="E53" s="4">
        <v>1.7</v>
      </c>
      <c r="F53" s="4">
        <v>1.86</v>
      </c>
      <c r="G53">
        <f t="shared" si="0"/>
        <v>178</v>
      </c>
      <c r="H53" s="4">
        <v>5.44</v>
      </c>
      <c r="I53" s="4">
        <v>5.46</v>
      </c>
      <c r="J53">
        <f t="shared" si="1"/>
        <v>545</v>
      </c>
      <c r="K53" s="4">
        <v>3.58</v>
      </c>
      <c r="L53" s="4">
        <v>3.61</v>
      </c>
      <c r="M53">
        <f t="shared" si="2"/>
        <v>3.5949999999999998</v>
      </c>
      <c r="N53" s="4">
        <v>1</v>
      </c>
      <c r="P53" s="4">
        <v>15</v>
      </c>
      <c r="Q53" s="4">
        <v>15</v>
      </c>
      <c r="R53" s="4">
        <v>14</v>
      </c>
      <c r="T53" s="4">
        <v>36</v>
      </c>
    </row>
    <row r="54" spans="1:20" ht="14.25" customHeight="1" x14ac:dyDescent="0.2">
      <c r="A54" s="3" t="s">
        <v>20</v>
      </c>
      <c r="B54" s="3">
        <v>6889353</v>
      </c>
      <c r="C54" s="4">
        <v>6.1</v>
      </c>
      <c r="D54" s="7">
        <v>33.299999999999997</v>
      </c>
      <c r="E54" s="4">
        <v>1.66</v>
      </c>
      <c r="G54">
        <f>(E54)*100</f>
        <v>166</v>
      </c>
      <c r="H54" s="4">
        <v>5.41</v>
      </c>
      <c r="I54" s="4">
        <v>5.48</v>
      </c>
      <c r="J54">
        <f t="shared" si="1"/>
        <v>544.5</v>
      </c>
      <c r="K54" s="4">
        <v>3.8</v>
      </c>
      <c r="L54" s="4">
        <v>3.82</v>
      </c>
      <c r="M54">
        <f t="shared" si="2"/>
        <v>3.8099999999999996</v>
      </c>
      <c r="O54" s="4">
        <v>20</v>
      </c>
      <c r="P54" s="4">
        <v>5</v>
      </c>
      <c r="Q54" s="4">
        <v>10</v>
      </c>
      <c r="R54" s="4">
        <v>18</v>
      </c>
      <c r="T54" s="4">
        <v>30</v>
      </c>
    </row>
    <row r="55" spans="1:20" ht="14.25" customHeight="1" x14ac:dyDescent="0.2">
      <c r="A55" s="3" t="s">
        <v>24</v>
      </c>
      <c r="B55" s="3">
        <v>6511498</v>
      </c>
      <c r="C55" s="4">
        <v>6.5</v>
      </c>
      <c r="D55" s="7">
        <v>34.700000000000003</v>
      </c>
      <c r="E55" s="4">
        <v>1.88</v>
      </c>
      <c r="F55" s="4">
        <v>1.93</v>
      </c>
      <c r="G55">
        <f t="shared" si="0"/>
        <v>190.49999999999997</v>
      </c>
      <c r="H55" s="4">
        <v>5.97</v>
      </c>
      <c r="I55" s="4">
        <v>5.93</v>
      </c>
      <c r="J55">
        <f t="shared" si="1"/>
        <v>594.99999999999989</v>
      </c>
      <c r="K55" s="4">
        <v>3.38</v>
      </c>
      <c r="L55" s="4">
        <v>3.35</v>
      </c>
      <c r="M55">
        <f t="shared" si="2"/>
        <v>3.3650000000000002</v>
      </c>
      <c r="N55" s="4">
        <v>2</v>
      </c>
      <c r="P55" s="4">
        <v>8</v>
      </c>
      <c r="Q55" s="4">
        <v>14</v>
      </c>
      <c r="R55" s="4">
        <v>15</v>
      </c>
      <c r="T55" s="4">
        <v>40</v>
      </c>
    </row>
    <row r="56" spans="1:20" ht="14.25" customHeight="1" x14ac:dyDescent="0.2">
      <c r="B56" s="3">
        <v>6925006</v>
      </c>
      <c r="C56" s="4">
        <v>10.4</v>
      </c>
      <c r="D56" s="7">
        <v>48</v>
      </c>
      <c r="E56" s="4">
        <v>2.25</v>
      </c>
      <c r="F56" s="4">
        <v>2.2400000000000002</v>
      </c>
      <c r="G56">
        <f t="shared" si="0"/>
        <v>224.5</v>
      </c>
      <c r="H56" s="4">
        <v>7.38</v>
      </c>
      <c r="I56" s="4">
        <v>6.92</v>
      </c>
      <c r="J56">
        <f t="shared" si="1"/>
        <v>715</v>
      </c>
      <c r="K56" s="4">
        <v>3.18</v>
      </c>
      <c r="L56" s="4">
        <v>3.08</v>
      </c>
      <c r="M56">
        <f t="shared" si="2"/>
        <v>3.13</v>
      </c>
      <c r="N56" s="4">
        <v>11</v>
      </c>
      <c r="P56" s="4">
        <v>15</v>
      </c>
      <c r="Q56" s="4">
        <v>15</v>
      </c>
      <c r="R56" s="4">
        <v>39</v>
      </c>
      <c r="T56" s="4">
        <v>58</v>
      </c>
    </row>
    <row r="57" spans="1:20" ht="14.25" customHeight="1" x14ac:dyDescent="0.2">
      <c r="A57" s="3" t="s">
        <v>20</v>
      </c>
      <c r="B57" s="3">
        <v>6665375</v>
      </c>
      <c r="G57" t="s">
        <v>44</v>
      </c>
      <c r="J57" s="6" t="s">
        <v>44</v>
      </c>
      <c r="M57" s="6" t="s">
        <v>44</v>
      </c>
    </row>
    <row r="58" spans="1:20" ht="14.25" customHeight="1" x14ac:dyDescent="0.2">
      <c r="A58" s="3" t="s">
        <v>32</v>
      </c>
      <c r="B58" s="3">
        <v>6887564</v>
      </c>
      <c r="C58" s="4">
        <v>5.5</v>
      </c>
      <c r="D58" s="7">
        <v>31.4</v>
      </c>
      <c r="E58" s="4">
        <v>1.45</v>
      </c>
      <c r="F58" s="4">
        <v>1.59</v>
      </c>
      <c r="G58">
        <f t="shared" si="0"/>
        <v>152</v>
      </c>
      <c r="H58" s="4">
        <v>4.84</v>
      </c>
      <c r="I58" s="4">
        <v>4.93</v>
      </c>
      <c r="J58">
        <f t="shared" si="1"/>
        <v>488.5</v>
      </c>
      <c r="K58" s="4">
        <v>3.86</v>
      </c>
      <c r="L58" s="4">
        <v>3.89</v>
      </c>
      <c r="M58">
        <f t="shared" si="2"/>
        <v>3.875</v>
      </c>
      <c r="N58" s="4">
        <v>3</v>
      </c>
      <c r="P58" s="4">
        <v>8</v>
      </c>
      <c r="Q58" s="4">
        <v>3</v>
      </c>
      <c r="R58" s="4">
        <v>18</v>
      </c>
      <c r="T58" s="4">
        <v>26</v>
      </c>
    </row>
    <row r="59" spans="1:20" ht="14.25" customHeight="1" x14ac:dyDescent="0.2">
      <c r="C59" s="4" t="s">
        <v>43</v>
      </c>
      <c r="D59" s="6" t="s">
        <v>45</v>
      </c>
      <c r="E59" s="4">
        <v>2.8</v>
      </c>
      <c r="F59" s="4">
        <v>2.85</v>
      </c>
      <c r="G59">
        <f t="shared" si="0"/>
        <v>282.5</v>
      </c>
      <c r="H59" s="4">
        <v>8.57</v>
      </c>
      <c r="I59" s="4">
        <v>8.6999999999999993</v>
      </c>
      <c r="J59">
        <f t="shared" si="1"/>
        <v>863.5</v>
      </c>
      <c r="K59" s="4" t="s">
        <v>43</v>
      </c>
      <c r="L59" s="4" t="s">
        <v>43</v>
      </c>
      <c r="M59" s="6" t="s">
        <v>45</v>
      </c>
      <c r="N59" s="4">
        <v>12</v>
      </c>
      <c r="P59" s="4">
        <v>15</v>
      </c>
      <c r="Q59" s="4">
        <v>15</v>
      </c>
      <c r="R59" s="4">
        <v>33</v>
      </c>
      <c r="T59" s="4" t="s">
        <v>43</v>
      </c>
    </row>
    <row r="60" spans="1:20" ht="14.25" customHeight="1" x14ac:dyDescent="0.2">
      <c r="C60" s="5">
        <v>6.1</v>
      </c>
      <c r="D60" s="7">
        <v>36.4</v>
      </c>
      <c r="E60" s="4">
        <v>1.56</v>
      </c>
      <c r="G60">
        <f>(E60)*100</f>
        <v>156</v>
      </c>
      <c r="H60" s="4">
        <v>4.91</v>
      </c>
      <c r="J60">
        <f>H60*100</f>
        <v>491</v>
      </c>
      <c r="K60" s="4">
        <v>3.7</v>
      </c>
      <c r="L60" s="4">
        <v>3.96</v>
      </c>
      <c r="M60">
        <f t="shared" ref="M60" si="5">(K60+L60)/2</f>
        <v>3.83</v>
      </c>
      <c r="N60" s="4">
        <v>0</v>
      </c>
      <c r="P60" s="4">
        <v>3</v>
      </c>
      <c r="Q60" s="4">
        <v>8</v>
      </c>
      <c r="R60" s="4">
        <v>10</v>
      </c>
      <c r="T60" s="4">
        <v>30</v>
      </c>
    </row>
    <row r="61" spans="1:20" ht="14.25" customHeight="1" x14ac:dyDescent="0.15"/>
    <row r="62" spans="1:20" ht="14.25" customHeight="1" x14ac:dyDescent="0.15"/>
    <row r="63" spans="1:20" ht="14.25" customHeight="1" x14ac:dyDescent="0.15"/>
    <row r="64" spans="1:20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unnamed_report(19)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Fodale Lisa (FCA)</dc:creator>
  <cp:lastModifiedBy>Microsoft Office User</cp:lastModifiedBy>
  <dcterms:created xsi:type="dcterms:W3CDTF">2020-10-31T14:02:07Z</dcterms:created>
  <dcterms:modified xsi:type="dcterms:W3CDTF">2020-11-03T00:09:05Z</dcterms:modified>
</cp:coreProperties>
</file>