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mitre\Downloads\"/>
    </mc:Choice>
  </mc:AlternateContent>
  <xr:revisionPtr revIDLastSave="0" documentId="8_{AAF4CC6C-10E5-48C7-AEBE-0ADD69A14581}" xr6:coauthVersionLast="47" xr6:coauthVersionMax="47" xr10:uidLastSave="{00000000-0000-0000-0000-000000000000}"/>
  <bookViews>
    <workbookView xWindow="15975" yWindow="-13995" windowWidth="25710" windowHeight="12900" tabRatio="811" xr2:uid="{00000000-000D-0000-FFFF-FFFF00000000}"/>
  </bookViews>
  <sheets>
    <sheet name="Main" sheetId="1" r:id="rId1"/>
    <sheet name="General Ledger" sheetId="2" r:id="rId2"/>
    <sheet name="Payments" sheetId="3" r:id="rId3"/>
    <sheet name="Umpires" sheetId="5" r:id="rId4"/>
    <sheet name="Equipment" sheetId="6" r:id="rId5"/>
    <sheet name="Tournaments" sheetId="7" r:id="rId6"/>
    <sheet name="Coaching Cert" sheetId="9" r:id="rId7"/>
    <sheet name="Coaching" sheetId="8" r:id="rId8"/>
    <sheet name="ISM" sheetId="10" r:id="rId9"/>
    <sheet name="PSC" sheetId="14" r:id="rId10"/>
    <sheet name="Fundraising" sheetId="15" r:id="rId11"/>
    <sheet name="Sponsorships" sheetId="4" r:id="rId12"/>
    <sheet name="BF" sheetId="11" r:id="rId1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5" l="1"/>
  <c r="C13" i="1"/>
  <c r="E2" i="14"/>
  <c r="D2" i="14"/>
  <c r="D2" i="5"/>
  <c r="L6" i="3"/>
  <c r="C5" i="3"/>
  <c r="D5" i="3"/>
  <c r="E5" i="3"/>
  <c r="F5" i="3"/>
  <c r="G5" i="3"/>
  <c r="H5" i="3"/>
  <c r="I5" i="3"/>
  <c r="J5" i="3"/>
  <c r="K5" i="3"/>
  <c r="L5" i="3"/>
  <c r="M5" i="3"/>
  <c r="B5" i="3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C12" i="1"/>
  <c r="C11" i="1"/>
  <c r="E2" i="5"/>
  <c r="C7" i="1"/>
  <c r="C9" i="1"/>
  <c r="D2" i="4"/>
  <c r="C16" i="1"/>
  <c r="C8" i="1"/>
  <c r="C10" i="1"/>
  <c r="C18" i="1"/>
  <c r="C20" i="1"/>
  <c r="B18" i="1"/>
  <c r="B20" i="1"/>
  <c r="D4" i="11"/>
  <c r="F4" i="11"/>
  <c r="D5" i="11"/>
  <c r="F5" i="11"/>
  <c r="D6" i="11"/>
  <c r="F6" i="11"/>
  <c r="D7" i="11"/>
  <c r="F7" i="11"/>
  <c r="D8" i="11"/>
  <c r="F8" i="11"/>
  <c r="D9" i="11"/>
  <c r="F9" i="11"/>
  <c r="D10" i="11"/>
  <c r="F10" i="11"/>
  <c r="D11" i="11"/>
  <c r="F11" i="11"/>
  <c r="D12" i="11"/>
  <c r="F12" i="11"/>
  <c r="D13" i="11"/>
  <c r="F13" i="11"/>
  <c r="D14" i="11"/>
  <c r="F14" i="11"/>
  <c r="D15" i="11"/>
  <c r="F15" i="11"/>
  <c r="D16" i="11"/>
  <c r="F16" i="11"/>
  <c r="D17" i="11"/>
  <c r="F17" i="11"/>
  <c r="D18" i="11"/>
  <c r="F18" i="11"/>
  <c r="D19" i="11"/>
  <c r="F19" i="11"/>
  <c r="D20" i="11"/>
  <c r="F20" i="11"/>
  <c r="D21" i="11"/>
  <c r="F21" i="11"/>
  <c r="D22" i="11"/>
  <c r="F22" i="11"/>
  <c r="D23" i="11"/>
  <c r="F23" i="11"/>
  <c r="J9" i="11"/>
  <c r="J10" i="11"/>
  <c r="I9" i="11"/>
  <c r="I10" i="11"/>
  <c r="E2" i="11"/>
  <c r="D2" i="11"/>
  <c r="E2" i="10"/>
  <c r="D2" i="10"/>
  <c r="E2" i="9"/>
  <c r="D2" i="9"/>
  <c r="E2" i="8"/>
  <c r="D2" i="8"/>
  <c r="E2" i="7"/>
  <c r="D2" i="7"/>
  <c r="D2" i="6"/>
  <c r="C2" i="6"/>
  <c r="E10" i="5"/>
  <c r="B6" i="3"/>
  <c r="C6" i="3"/>
  <c r="D6" i="3"/>
  <c r="E6" i="3"/>
  <c r="F6" i="3"/>
  <c r="G6" i="3"/>
  <c r="H6" i="3"/>
  <c r="I6" i="3"/>
  <c r="J6" i="3"/>
  <c r="K6" i="3"/>
  <c r="M6" i="3"/>
  <c r="N6" i="3"/>
  <c r="N5" i="3"/>
  <c r="E2" i="2"/>
  <c r="F2" i="2"/>
  <c r="G2" i="2"/>
  <c r="I4" i="1"/>
  <c r="K4" i="1"/>
  <c r="I5" i="1"/>
  <c r="K5" i="1"/>
  <c r="I6" i="1"/>
  <c r="K6" i="1"/>
  <c r="K7" i="1"/>
  <c r="I7" i="1"/>
  <c r="H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5" authorId="0" shapeId="0" xr:uid="{00000000-0006-0000-0000-000001000000}">
      <text>
        <r>
          <rPr>
            <sz val="10"/>
            <color rgb="FF000000"/>
            <rFont val="Arial"/>
            <scheme val="minor"/>
          </rPr>
          <t xml:space="preserve">$833 per player
</t>
        </r>
      </text>
    </comment>
  </commentList>
</comments>
</file>

<file path=xl/sharedStrings.xml><?xml version="1.0" encoding="utf-8"?>
<sst xmlns="http://schemas.openxmlformats.org/spreadsheetml/2006/main" count="213" uniqueCount="161">
  <si>
    <t>Item</t>
  </si>
  <si>
    <t>Budget</t>
  </si>
  <si>
    <t>Actual</t>
  </si>
  <si>
    <t>Per Player</t>
  </si>
  <si>
    <t>w/HP</t>
  </si>
  <si>
    <t>Total</t>
  </si>
  <si>
    <t>Association Fee</t>
  </si>
  <si>
    <t>Umpires</t>
  </si>
  <si>
    <t>Team Equipment</t>
  </si>
  <si>
    <t>Date</t>
  </si>
  <si>
    <t>Paid Coaching</t>
  </si>
  <si>
    <t>Incidentals/Supplies/Misc</t>
  </si>
  <si>
    <t>Fundraising</t>
  </si>
  <si>
    <t>Sponsorship</t>
  </si>
  <si>
    <t>TOTAL</t>
  </si>
  <si>
    <t>Amount</t>
  </si>
  <si>
    <t>End-Oct</t>
  </si>
  <si>
    <t>End-Dec</t>
  </si>
  <si>
    <t>End-Feb</t>
  </si>
  <si>
    <t>End-Apr</t>
  </si>
  <si>
    <t>General Ledger</t>
  </si>
  <si>
    <t>To/From</t>
  </si>
  <si>
    <t>Reference #</t>
  </si>
  <si>
    <t>IN</t>
  </si>
  <si>
    <t>OUT</t>
  </si>
  <si>
    <t>Cost</t>
  </si>
  <si>
    <t>Total Cost</t>
  </si>
  <si>
    <t>Balance Paid</t>
  </si>
  <si>
    <t>Balance Owing</t>
  </si>
  <si>
    <t>Payments</t>
  </si>
  <si>
    <t>1st Payment</t>
  </si>
  <si>
    <t>2nd Payment</t>
  </si>
  <si>
    <t>3rd Payment</t>
  </si>
  <si>
    <t>4th Payment</t>
  </si>
  <si>
    <t>COACHING</t>
  </si>
  <si>
    <t>Description</t>
  </si>
  <si>
    <t>UMPIRE FEES</t>
  </si>
  <si>
    <t>Equipment</t>
  </si>
  <si>
    <t>Qty</t>
  </si>
  <si>
    <t>Est Price 
(w/tax)</t>
  </si>
  <si>
    <t>Purchase Date</t>
  </si>
  <si>
    <t>Retailer</t>
  </si>
  <si>
    <t>Association</t>
  </si>
  <si>
    <t>URL</t>
  </si>
  <si>
    <t>Dates</t>
  </si>
  <si>
    <t>Fee</t>
  </si>
  <si>
    <t>Ajax</t>
  </si>
  <si>
    <t>https://www.ajaxbaseball.com/tournaments/</t>
  </si>
  <si>
    <t>Brampton</t>
  </si>
  <si>
    <t>www.bmbi.net/tournaments</t>
  </si>
  <si>
    <t>Caledon</t>
  </si>
  <si>
    <t>https://www.caledonminorbaseball.com/program/Special.aspx?TopMenuID=10004</t>
  </si>
  <si>
    <t>Clarington</t>
  </si>
  <si>
    <t>https://claringtonbaseball.ca/</t>
  </si>
  <si>
    <t>Pickering</t>
  </si>
  <si>
    <t>https://pickeringbaseball.ca/pba-tournaments/</t>
  </si>
  <si>
    <t>Markham</t>
  </si>
  <si>
    <t>http://markhambaseball.com/</t>
  </si>
  <si>
    <t>Mississauga Majors</t>
  </si>
  <si>
    <t>http://www.mississaugamajors.com/</t>
  </si>
  <si>
    <t>Mississauga North</t>
  </si>
  <si>
    <t>https://mnbatigers.ca/tournaments</t>
  </si>
  <si>
    <t>Mississauga SouthWest</t>
  </si>
  <si>
    <t>https://msbabaseball.ca/tournaments/</t>
  </si>
  <si>
    <t>Richmond Hill</t>
  </si>
  <si>
    <t>http://www.rhphoenixtournaments.com</t>
  </si>
  <si>
    <t>Vaughan</t>
  </si>
  <si>
    <t>https://www.vaughanvikings.com/tournaments/</t>
  </si>
  <si>
    <t>Whitby</t>
  </si>
  <si>
    <t>http://whitbyminorbaseball.goalline.ca</t>
  </si>
  <si>
    <t>Kingston</t>
  </si>
  <si>
    <t>https://kingstonthunder.com/tournaments.php</t>
  </si>
  <si>
    <t>Niagara</t>
  </si>
  <si>
    <t>https://gnbafalcons.com/content/2025-gnba-tournaments</t>
  </si>
  <si>
    <t>Reason</t>
  </si>
  <si>
    <t>Budget Forecasting</t>
  </si>
  <si>
    <t xml:space="preserve">Amount </t>
  </si>
  <si>
    <t>Parent Fees</t>
  </si>
  <si>
    <t>No HP</t>
  </si>
  <si>
    <t>With HP</t>
  </si>
  <si>
    <t>Sept</t>
  </si>
  <si>
    <t>Initial Deposit</t>
  </si>
  <si>
    <t>End-Sept</t>
  </si>
  <si>
    <t>Fall Ball Umps</t>
  </si>
  <si>
    <t>Oct</t>
  </si>
  <si>
    <t>1st installment</t>
  </si>
  <si>
    <t>Tournaments</t>
  </si>
  <si>
    <t>Stinger fee</t>
  </si>
  <si>
    <t>Dec</t>
  </si>
  <si>
    <t>2nd installment</t>
  </si>
  <si>
    <t>Jan</t>
  </si>
  <si>
    <t>Courses</t>
  </si>
  <si>
    <t>Feb</t>
  </si>
  <si>
    <t>3rd installment</t>
  </si>
  <si>
    <t>Apr</t>
  </si>
  <si>
    <t>Remaining / Umps</t>
  </si>
  <si>
    <t>May</t>
  </si>
  <si>
    <t>Team Pizza</t>
  </si>
  <si>
    <t>RBI Facilty Fee</t>
  </si>
  <si>
    <t>20XX STINGERS XXU ELITE/AAA/AA/A BUDGET</t>
  </si>
  <si>
    <t>EXPENSE ITEM</t>
  </si>
  <si>
    <t>BUDGET</t>
  </si>
  <si>
    <t>ACTUAL</t>
  </si>
  <si>
    <t>TDSB Gym Fee (Oct/Nov - Apr)</t>
  </si>
  <si>
    <t>*Based on 12 player roster</t>
  </si>
  <si>
    <t>Per Player Cost*</t>
  </si>
  <si>
    <t>Umpire Fees</t>
  </si>
  <si>
    <t>Tournaments Fees</t>
  </si>
  <si>
    <t>Subscriptions</t>
  </si>
  <si>
    <t>Coaching Courses (NCCP/OBA)</t>
  </si>
  <si>
    <t>Promotional/Sponsor Costs</t>
  </si>
  <si>
    <t>Player 1</t>
  </si>
  <si>
    <t>Parent 1</t>
  </si>
  <si>
    <t>EMT Ref#</t>
  </si>
  <si>
    <t xml:space="preserve">Tournament Entry </t>
  </si>
  <si>
    <t>Reference</t>
  </si>
  <si>
    <t>Player 2</t>
  </si>
  <si>
    <t>Player 3</t>
  </si>
  <si>
    <t>Player 4</t>
  </si>
  <si>
    <t>Player 5</t>
  </si>
  <si>
    <t>Player 6</t>
  </si>
  <si>
    <t>Player 7</t>
  </si>
  <si>
    <t>Player 8</t>
  </si>
  <si>
    <t>Player 9</t>
  </si>
  <si>
    <t>Player 10</t>
  </si>
  <si>
    <t>Player 11</t>
  </si>
  <si>
    <t>Player 12</t>
  </si>
  <si>
    <t>(Or make it equal to Main!B20)</t>
  </si>
  <si>
    <t>Record all additions and subtractions to the account.</t>
  </si>
  <si>
    <t>Record Payments from each player</t>
  </si>
  <si>
    <t>$xx per umpire</t>
  </si>
  <si>
    <t>UMPIRE BUDGETING</t>
  </si>
  <si>
    <t>Loop Games</t>
  </si>
  <si>
    <t>For Home Loop Games, you are required to pay both umpires (2 x Ump Cost) x 8-10 Home Games</t>
  </si>
  <si>
    <t>Any Exhibition games. Teams will normally split the cost of the umpires</t>
  </si>
  <si>
    <t>TBA</t>
  </si>
  <si>
    <t>Exhibition Games</t>
  </si>
  <si>
    <t>Rainout/Resume</t>
  </si>
  <si>
    <t>If a game is rained out or resumed during a game, A new game will consist of new umpire fees</t>
  </si>
  <si>
    <t>During TBA, Each team pays each umpire. A premium is normally added.</t>
  </si>
  <si>
    <t>Game</t>
  </si>
  <si>
    <t>Exhbition vs NY</t>
  </si>
  <si>
    <t>Level</t>
  </si>
  <si>
    <t>For a Full List of Tournaments visit playoba.ca</t>
  </si>
  <si>
    <t>Tournaments (especially GTA) can fill quickly, be sure to start booking them in the Fall if available</t>
  </si>
  <si>
    <t>Caoching Certifications</t>
  </si>
  <si>
    <t>For coaches requiring courses to level up</t>
  </si>
  <si>
    <t>Course</t>
  </si>
  <si>
    <t>Any Professional Paid Coaching Costs</t>
  </si>
  <si>
    <t>&gt; Team Banner, Sponsor Plaques, etc..</t>
  </si>
  <si>
    <t>SPONSORSHIPS</t>
  </si>
  <si>
    <t>FUNDRAISING</t>
  </si>
  <si>
    <t>&gt; Raffle, Superbowl, March Madness, Bottle collection</t>
  </si>
  <si>
    <t>&gt; Local Businesses, etc…</t>
  </si>
  <si>
    <t>Association Payments</t>
  </si>
  <si>
    <t>Percentage</t>
  </si>
  <si>
    <t>The above calculator only shows what the minimum collected is needed to ensure</t>
  </si>
  <si>
    <t>Association Fees are paid in time. Add extra team costs as needed.</t>
  </si>
  <si>
    <t>&gt; Office Supplies, Team Magetic Board, food,</t>
  </si>
  <si>
    <t>&gt; banking, parties, etc…</t>
  </si>
  <si>
    <t>It's advisable to collect a deposit immediately when a player is chosen and accepted.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</si>
</sst>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&quot;$&quot;#,##0.00"/>
    <numFmt numFmtId="165" formatCode="d&quot;-&quot;mmm&quot;-&quot;yyyy"/>
    <numFmt numFmtId="166" formatCode="&quot;$&quot;#,##0"/>
    <numFmt numFmtId="167" formatCode="d&quot;-&quot;mmm"/>
    <numFmt numFmtId="168" formatCode="d\-mmmm"/>
    <numFmt numFmtId="169" formatCode="mmm\ d"/>
  </numFmts>
  <fonts count="36" x14ac:knownFonts="1">
    <font>
      <sz val="10"/>
      <color rgb="FF000000"/>
      <name val="Arial"/>
      <scheme val="minor"/>
    </font>
    <font>
      <b/>
      <sz val="12"/>
      <color rgb="FFFFFF00"/>
      <name val="Roboto Mono"/>
    </font>
    <font>
      <sz val="12"/>
      <color rgb="FFFFFF00"/>
      <name val="Roboto Mono"/>
    </font>
    <font>
      <sz val="12"/>
      <color theme="1"/>
      <name val="Roboto Mono"/>
    </font>
    <font>
      <b/>
      <sz val="12"/>
      <color theme="1"/>
      <name val="Roboto Mono"/>
    </font>
    <font>
      <sz val="10"/>
      <color theme="1"/>
      <name val="Arial"/>
    </font>
    <font>
      <sz val="11"/>
      <color theme="1"/>
      <name val="Roboto Mono"/>
    </font>
    <font>
      <b/>
      <sz val="11"/>
      <color theme="1"/>
      <name val="Roboto Mono"/>
    </font>
    <font>
      <b/>
      <sz val="11"/>
      <color rgb="FFFFFFFF"/>
      <name val="Roboto Mono"/>
    </font>
    <font>
      <b/>
      <sz val="11"/>
      <color rgb="FFFF0000"/>
      <name val="Roboto Mono"/>
    </font>
    <font>
      <sz val="11"/>
      <color rgb="FFFF0000"/>
      <name val="Roboto Mono"/>
    </font>
    <font>
      <sz val="11"/>
      <color rgb="FF000000"/>
      <name val="Roboto Mono"/>
    </font>
    <font>
      <sz val="11"/>
      <color rgb="FF444444"/>
      <name val="Roboto Mono"/>
    </font>
    <font>
      <sz val="11"/>
      <color rgb="FF222222"/>
      <name val="Roboto Mono"/>
    </font>
    <font>
      <sz val="11"/>
      <color theme="0"/>
      <name val="Roboto Mono"/>
    </font>
    <font>
      <b/>
      <sz val="11"/>
      <color rgb="FF000000"/>
      <name val="Roboto Mono"/>
    </font>
    <font>
      <sz val="10"/>
      <color theme="1"/>
      <name val="Arial"/>
      <scheme val="minor"/>
    </font>
    <font>
      <u/>
      <sz val="11"/>
      <color rgb="FF0000FF"/>
      <name val="Roboto Mono"/>
    </font>
    <font>
      <u/>
      <sz val="11"/>
      <color rgb="FF0000FF"/>
      <name val="Roboto Mono"/>
    </font>
    <font>
      <u/>
      <sz val="11"/>
      <color rgb="FF0000FF"/>
      <name val="Roboto Mono"/>
    </font>
    <font>
      <u/>
      <sz val="11"/>
      <color rgb="FF0000FF"/>
      <name val="Roboto Mono"/>
    </font>
    <font>
      <sz val="10"/>
      <color theme="1"/>
      <name val="Roboto Mono"/>
    </font>
    <font>
      <sz val="10"/>
      <color rgb="FF000000"/>
      <name val="Arial"/>
      <scheme val="minor"/>
    </font>
    <font>
      <sz val="9"/>
      <color theme="1"/>
      <name val="Roboto Mono"/>
      <family val="3"/>
    </font>
    <font>
      <sz val="12"/>
      <color theme="1"/>
      <name val="Roboto Mono"/>
      <family val="3"/>
    </font>
    <font>
      <sz val="11"/>
      <color theme="1"/>
      <name val="Roboto Mono"/>
      <family val="3"/>
    </font>
    <font>
      <sz val="11"/>
      <color rgb="FF444444"/>
      <name val="Roboto Mono"/>
      <family val="3"/>
    </font>
    <font>
      <b/>
      <sz val="11"/>
      <color theme="1"/>
      <name val="Roboto Mono"/>
      <family val="3"/>
    </font>
    <font>
      <sz val="8"/>
      <name val="Arial"/>
      <family val="2"/>
      <scheme val="minor"/>
    </font>
    <font>
      <i/>
      <sz val="11"/>
      <color theme="1"/>
      <name val="Roboto Mono"/>
      <family val="3"/>
    </font>
    <font>
      <b/>
      <sz val="10"/>
      <color theme="1"/>
      <name val="Roboto Mono"/>
      <family val="3"/>
    </font>
    <font>
      <b/>
      <sz val="12"/>
      <color theme="1"/>
      <name val="Roboto Mono"/>
      <family val="3"/>
    </font>
    <font>
      <sz val="10"/>
      <color theme="1"/>
      <name val="Roboto Mono"/>
      <family val="3"/>
    </font>
    <font>
      <sz val="10"/>
      <color rgb="FF000000"/>
      <name val="Arial"/>
      <family val="2"/>
      <scheme val="minor"/>
    </font>
    <font>
      <b/>
      <sz val="12"/>
      <color rgb="FF000000"/>
      <name val="Roboto Mono"/>
      <family val="3"/>
    </font>
    <font>
      <sz val="11"/>
      <name val="Roboto Mono"/>
      <family val="3"/>
    </font>
  </fonts>
  <fills count="7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rgb="FFEFEFEF"/>
        <bgColor rgb="FFEFEFEF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44" fontId="22" fillId="0" borderId="0" applyFont="0" applyFill="0" applyBorder="0" applyAlignment="0" applyProtection="0"/>
  </cellStyleXfs>
  <cellXfs count="147">
    <xf numFmtId="0" fontId="0" fillId="0" borderId="0" xfId="0"/>
    <xf numFmtId="0" fontId="3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right"/>
    </xf>
    <xf numFmtId="164" fontId="3" fillId="0" borderId="0" xfId="0" applyNumberFormat="1" applyFont="1"/>
    <xf numFmtId="165" fontId="3" fillId="0" borderId="0" xfId="0" applyNumberFormat="1" applyFont="1"/>
    <xf numFmtId="164" fontId="3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/>
    <xf numFmtId="0" fontId="3" fillId="0" borderId="1" xfId="0" applyFont="1" applyBorder="1"/>
    <xf numFmtId="164" fontId="3" fillId="0" borderId="1" xfId="0" applyNumberFormat="1" applyFont="1" applyBorder="1"/>
    <xf numFmtId="0" fontId="7" fillId="0" borderId="0" xfId="0" applyFont="1"/>
    <xf numFmtId="164" fontId="6" fillId="0" borderId="0" xfId="0" applyNumberFormat="1" applyFont="1"/>
    <xf numFmtId="164" fontId="4" fillId="0" borderId="0" xfId="0" applyNumberFormat="1" applyFont="1"/>
    <xf numFmtId="0" fontId="7" fillId="0" borderId="0" xfId="0" applyFont="1" applyAlignment="1">
      <alignment horizontal="center"/>
    </xf>
    <xf numFmtId="16" fontId="6" fillId="0" borderId="0" xfId="0" applyNumberFormat="1" applyFont="1"/>
    <xf numFmtId="166" fontId="6" fillId="0" borderId="0" xfId="0" applyNumberFormat="1" applyFont="1"/>
    <xf numFmtId="164" fontId="10" fillId="0" borderId="0" xfId="0" applyNumberFormat="1" applyFont="1"/>
    <xf numFmtId="0" fontId="13" fillId="4" borderId="0" xfId="0" applyFont="1" applyFill="1" applyAlignment="1">
      <alignment horizontal="left"/>
    </xf>
    <xf numFmtId="16" fontId="11" fillId="0" borderId="0" xfId="0" applyNumberFormat="1" applyFont="1"/>
    <xf numFmtId="0" fontId="11" fillId="0" borderId="0" xfId="0" applyFont="1"/>
    <xf numFmtId="164" fontId="11" fillId="0" borderId="0" xfId="0" applyNumberFormat="1" applyFont="1"/>
    <xf numFmtId="0" fontId="11" fillId="4" borderId="0" xfId="0" applyFont="1" applyFill="1" applyAlignment="1">
      <alignment horizontal="left"/>
    </xf>
    <xf numFmtId="0" fontId="14" fillId="0" borderId="0" xfId="0" applyFont="1"/>
    <xf numFmtId="16" fontId="6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horizontal="right"/>
    </xf>
    <xf numFmtId="16" fontId="3" fillId="0" borderId="0" xfId="0" applyNumberFormat="1" applyFont="1"/>
    <xf numFmtId="16" fontId="3" fillId="0" borderId="0" xfId="0" applyNumberFormat="1" applyFont="1" applyAlignment="1">
      <alignment horizontal="right"/>
    </xf>
    <xf numFmtId="164" fontId="5" fillId="0" borderId="0" xfId="0" applyNumberFormat="1" applyFont="1"/>
    <xf numFmtId="0" fontId="10" fillId="0" borderId="0" xfId="0" applyFont="1"/>
    <xf numFmtId="167" fontId="6" fillId="0" borderId="0" xfId="0" applyNumberFormat="1" applyFont="1"/>
    <xf numFmtId="166" fontId="6" fillId="0" borderId="0" xfId="0" applyNumberFormat="1" applyFont="1" applyAlignment="1">
      <alignment horizontal="left"/>
    </xf>
    <xf numFmtId="168" fontId="6" fillId="0" borderId="0" xfId="0" applyNumberFormat="1" applyFont="1"/>
    <xf numFmtId="168" fontId="6" fillId="0" borderId="0" xfId="0" applyNumberFormat="1" applyFont="1" applyAlignment="1">
      <alignment horizontal="right"/>
    </xf>
    <xf numFmtId="0" fontId="6" fillId="0" borderId="0" xfId="0" applyFont="1" applyAlignment="1">
      <alignment horizontal="center"/>
    </xf>
    <xf numFmtId="0" fontId="15" fillId="0" borderId="0" xfId="0" applyFont="1"/>
    <xf numFmtId="0" fontId="8" fillId="2" borderId="0" xfId="0" applyFont="1" applyFill="1"/>
    <xf numFmtId="164" fontId="6" fillId="2" borderId="0" xfId="0" applyNumberFormat="1" applyFont="1" applyFill="1"/>
    <xf numFmtId="0" fontId="8" fillId="5" borderId="0" xfId="0" applyFont="1" applyFill="1"/>
    <xf numFmtId="164" fontId="6" fillId="5" borderId="0" xfId="0" applyNumberFormat="1" applyFont="1" applyFill="1"/>
    <xf numFmtId="0" fontId="7" fillId="6" borderId="0" xfId="0" applyFont="1" applyFill="1"/>
    <xf numFmtId="164" fontId="7" fillId="6" borderId="0" xfId="0" applyNumberFormat="1" applyFont="1" applyFill="1"/>
    <xf numFmtId="0" fontId="7" fillId="6" borderId="2" xfId="0" applyFont="1" applyFill="1" applyBorder="1"/>
    <xf numFmtId="164" fontId="7" fillId="6" borderId="2" xfId="0" applyNumberFormat="1" applyFont="1" applyFill="1" applyBorder="1"/>
    <xf numFmtId="16" fontId="6" fillId="0" borderId="1" xfId="0" applyNumberFormat="1" applyFont="1" applyBorder="1"/>
    <xf numFmtId="164" fontId="6" fillId="0" borderId="1" xfId="0" applyNumberFormat="1" applyFont="1" applyBorder="1"/>
    <xf numFmtId="0" fontId="4" fillId="0" borderId="0" xfId="0" applyFont="1"/>
    <xf numFmtId="164" fontId="4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left"/>
    </xf>
    <xf numFmtId="166" fontId="3" fillId="0" borderId="0" xfId="0" applyNumberFormat="1" applyFont="1" applyAlignment="1">
      <alignment horizontal="left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/>
    <xf numFmtId="0" fontId="3" fillId="0" borderId="1" xfId="0" applyFont="1" applyBorder="1" applyAlignment="1">
      <alignment horizontal="center"/>
    </xf>
    <xf numFmtId="166" fontId="3" fillId="0" borderId="1" xfId="0" applyNumberFormat="1" applyFont="1" applyBorder="1"/>
    <xf numFmtId="166" fontId="4" fillId="0" borderId="0" xfId="0" applyNumberFormat="1" applyFont="1" applyAlignment="1">
      <alignment horizontal="center"/>
    </xf>
    <xf numFmtId="16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right"/>
    </xf>
    <xf numFmtId="168" fontId="3" fillId="0" borderId="0" xfId="0" applyNumberFormat="1" applyFont="1" applyAlignment="1">
      <alignment horizontal="center"/>
    </xf>
    <xf numFmtId="3" fontId="16" fillId="0" borderId="0" xfId="0" applyNumberFormat="1" applyFont="1"/>
    <xf numFmtId="3" fontId="4" fillId="0" borderId="0" xfId="0" applyNumberFormat="1" applyFont="1" applyAlignment="1">
      <alignment horizontal="center"/>
    </xf>
    <xf numFmtId="3" fontId="4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1" xfId="0" applyFont="1" applyBorder="1" applyAlignment="1">
      <alignment horizontal="left"/>
    </xf>
    <xf numFmtId="3" fontId="3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21" fillId="0" borderId="0" xfId="0" applyFont="1"/>
    <xf numFmtId="16" fontId="10" fillId="0" borderId="0" xfId="0" applyNumberFormat="1" applyFont="1"/>
    <xf numFmtId="166" fontId="7" fillId="0" borderId="0" xfId="0" applyNumberFormat="1" applyFont="1"/>
    <xf numFmtId="164" fontId="21" fillId="0" borderId="0" xfId="0" applyNumberFormat="1" applyFont="1"/>
    <xf numFmtId="169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16" fontId="6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164" fontId="6" fillId="0" borderId="0" xfId="0" applyNumberFormat="1" applyFont="1" applyAlignment="1">
      <alignment horizontal="right"/>
    </xf>
    <xf numFmtId="168" fontId="6" fillId="0" borderId="0" xfId="0" applyNumberFormat="1" applyFont="1" applyAlignment="1">
      <alignment horizontal="left"/>
    </xf>
    <xf numFmtId="0" fontId="0" fillId="0" borderId="0" xfId="0"/>
    <xf numFmtId="0" fontId="7" fillId="3" borderId="0" xfId="0" applyFont="1" applyFill="1"/>
    <xf numFmtId="0" fontId="1" fillId="2" borderId="0" xfId="0" applyFont="1" applyFill="1" applyAlignment="1">
      <alignment horizontal="center"/>
    </xf>
    <xf numFmtId="0" fontId="2" fillId="0" borderId="0" xfId="0" applyFont="1" applyFill="1"/>
    <xf numFmtId="0" fontId="23" fillId="0" borderId="0" xfId="0" applyFont="1"/>
    <xf numFmtId="0" fontId="4" fillId="0" borderId="1" xfId="0" applyFont="1" applyBorder="1" applyAlignment="1">
      <alignment horizontal="right"/>
    </xf>
    <xf numFmtId="0" fontId="24" fillId="0" borderId="0" xfId="0" applyFont="1"/>
    <xf numFmtId="0" fontId="24" fillId="0" borderId="1" xfId="0" applyFont="1" applyBorder="1"/>
    <xf numFmtId="0" fontId="6" fillId="0" borderId="0" xfId="0" applyFont="1" applyFill="1"/>
    <xf numFmtId="0" fontId="12" fillId="0" borderId="0" xfId="0" applyFont="1" applyFill="1"/>
    <xf numFmtId="164" fontId="6" fillId="0" borderId="0" xfId="0" applyNumberFormat="1" applyFont="1" applyFill="1"/>
    <xf numFmtId="0" fontId="13" fillId="0" borderId="0" xfId="0" applyFont="1" applyFill="1" applyAlignment="1">
      <alignment horizontal="left"/>
    </xf>
    <xf numFmtId="0" fontId="11" fillId="0" borderId="0" xfId="0" applyFont="1" applyFill="1"/>
    <xf numFmtId="164" fontId="11" fillId="0" borderId="0" xfId="0" applyNumberFormat="1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 applyFill="1"/>
    <xf numFmtId="0" fontId="27" fillId="0" borderId="0" xfId="0" applyFont="1"/>
    <xf numFmtId="0" fontId="25" fillId="0" borderId="0" xfId="0" applyFont="1" applyAlignment="1">
      <alignment horizontal="center"/>
    </xf>
    <xf numFmtId="164" fontId="25" fillId="0" borderId="0" xfId="0" applyNumberFormat="1" applyFont="1"/>
    <xf numFmtId="0" fontId="7" fillId="0" borderId="0" xfId="0" applyFont="1" applyFill="1"/>
    <xf numFmtId="164" fontId="7" fillId="0" borderId="0" xfId="0" applyNumberFormat="1" applyFont="1" applyFill="1"/>
    <xf numFmtId="0" fontId="29" fillId="0" borderId="0" xfId="0" applyFont="1"/>
    <xf numFmtId="0" fontId="30" fillId="0" borderId="0" xfId="0" applyFont="1"/>
    <xf numFmtId="44" fontId="3" fillId="0" borderId="0" xfId="1" applyFont="1"/>
    <xf numFmtId="0" fontId="31" fillId="0" borderId="0" xfId="0" applyFont="1"/>
    <xf numFmtId="0" fontId="32" fillId="0" borderId="0" xfId="0" applyFont="1"/>
    <xf numFmtId="0" fontId="31" fillId="0" borderId="1" xfId="0" applyFont="1" applyBorder="1" applyAlignment="1">
      <alignment horizontal="center"/>
    </xf>
    <xf numFmtId="166" fontId="24" fillId="0" borderId="0" xfId="0" applyNumberFormat="1" applyFont="1" applyAlignment="1">
      <alignment horizontal="center"/>
    </xf>
    <xf numFmtId="0" fontId="17" fillId="0" borderId="0" xfId="0" applyFont="1" applyFill="1"/>
    <xf numFmtId="164" fontId="6" fillId="0" borderId="0" xfId="0" applyNumberFormat="1" applyFont="1" applyFill="1" applyAlignment="1">
      <alignment horizontal="center"/>
    </xf>
    <xf numFmtId="0" fontId="18" fillId="0" borderId="0" xfId="0" applyFont="1" applyFill="1"/>
    <xf numFmtId="0" fontId="0" fillId="0" borderId="0" xfId="0" applyFill="1"/>
    <xf numFmtId="0" fontId="16" fillId="0" borderId="0" xfId="0" applyFont="1" applyFill="1" applyAlignment="1">
      <alignment horizontal="center"/>
    </xf>
    <xf numFmtId="166" fontId="6" fillId="0" borderId="0" xfId="0" applyNumberFormat="1" applyFont="1" applyFill="1" applyAlignment="1">
      <alignment horizontal="center"/>
    </xf>
    <xf numFmtId="0" fontId="19" fillId="0" borderId="0" xfId="0" applyFont="1" applyFill="1"/>
    <xf numFmtId="0" fontId="20" fillId="0" borderId="0" xfId="0" applyFont="1" applyFill="1"/>
    <xf numFmtId="0" fontId="6" fillId="0" borderId="0" xfId="0" applyFont="1" applyFill="1" applyAlignment="1">
      <alignment horizontal="center"/>
    </xf>
    <xf numFmtId="0" fontId="33" fillId="0" borderId="0" xfId="0" applyFont="1"/>
    <xf numFmtId="0" fontId="3" fillId="0" borderId="0" xfId="0" applyFont="1" applyFill="1"/>
    <xf numFmtId="0" fontId="7" fillId="0" borderId="0" xfId="0" applyFont="1" applyFill="1" applyAlignment="1">
      <alignment horizontal="center"/>
    </xf>
    <xf numFmtId="16" fontId="6" fillId="0" borderId="0" xfId="0" applyNumberFormat="1" applyFont="1" applyFill="1"/>
    <xf numFmtId="166" fontId="6" fillId="0" borderId="0" xfId="0" applyNumberFormat="1" applyFont="1" applyFill="1"/>
    <xf numFmtId="0" fontId="3" fillId="0" borderId="0" xfId="0" applyFont="1" applyFill="1" applyBorder="1"/>
    <xf numFmtId="0" fontId="6" fillId="0" borderId="0" xfId="0" applyFont="1" applyFill="1" applyBorder="1"/>
    <xf numFmtId="0" fontId="0" fillId="0" borderId="0" xfId="0" applyFill="1" applyBorder="1"/>
    <xf numFmtId="0" fontId="7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" fontId="8" fillId="0" borderId="0" xfId="0" applyNumberFormat="1" applyFont="1" applyFill="1" applyBorder="1"/>
    <xf numFmtId="164" fontId="6" fillId="0" borderId="0" xfId="0" applyNumberFormat="1" applyFont="1" applyFill="1" applyBorder="1"/>
    <xf numFmtId="164" fontId="8" fillId="0" borderId="0" xfId="0" applyNumberFormat="1" applyFont="1" applyFill="1" applyBorder="1"/>
    <xf numFmtId="16" fontId="9" fillId="0" borderId="0" xfId="0" applyNumberFormat="1" applyFont="1" applyFill="1" applyBorder="1"/>
    <xf numFmtId="164" fontId="10" fillId="0" borderId="0" xfId="0" applyNumberFormat="1" applyFont="1" applyFill="1" applyBorder="1"/>
    <xf numFmtId="164" fontId="9" fillId="0" borderId="0" xfId="0" applyNumberFormat="1" applyFont="1" applyFill="1" applyBorder="1"/>
    <xf numFmtId="164" fontId="11" fillId="0" borderId="0" xfId="0" applyNumberFormat="1" applyFont="1" applyFill="1" applyBorder="1"/>
    <xf numFmtId="0" fontId="7" fillId="0" borderId="0" xfId="0" applyFont="1" applyFill="1" applyBorder="1"/>
    <xf numFmtId="164" fontId="7" fillId="0" borderId="0" xfId="0" applyNumberFormat="1" applyFont="1" applyFill="1" applyBorder="1"/>
    <xf numFmtId="0" fontId="31" fillId="0" borderId="0" xfId="0" applyFont="1" applyAlignment="1">
      <alignment horizontal="center"/>
    </xf>
    <xf numFmtId="0" fontId="31" fillId="0" borderId="0" xfId="0" applyFont="1" applyAlignment="1"/>
    <xf numFmtId="0" fontId="34" fillId="0" borderId="0" xfId="0" applyFont="1" applyAlignment="1">
      <alignment horizontal="center"/>
    </xf>
    <xf numFmtId="9" fontId="3" fillId="0" borderId="0" xfId="0" applyNumberFormat="1" applyFont="1" applyAlignment="1">
      <alignment horizontal="center"/>
    </xf>
    <xf numFmtId="0" fontId="24" fillId="0" borderId="0" xfId="0" applyFont="1" applyFill="1" applyBorder="1"/>
    <xf numFmtId="0" fontId="25" fillId="0" borderId="0" xfId="0" applyFont="1" applyFill="1" applyBorder="1"/>
    <xf numFmtId="16" fontId="35" fillId="0" borderId="0" xfId="0" applyNumberFormat="1" applyFont="1" applyFill="1" applyBorder="1"/>
  </cellXfs>
  <cellStyles count="2">
    <cellStyle name="Currency" xfId="1" builtinId="4"/>
    <cellStyle name="Normal" xfId="0" builtinId="0"/>
  </cellStyles>
  <dxfs count="1">
    <dxf>
      <font>
        <color rgb="FFFF0000"/>
      </font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mnbatigers.ca/tournaments" TargetMode="External"/><Relationship Id="rId13" Type="http://schemas.openxmlformats.org/officeDocument/2006/relationships/hyperlink" Target="https://kingstonthunder.com/tournaments.php" TargetMode="External"/><Relationship Id="rId3" Type="http://schemas.openxmlformats.org/officeDocument/2006/relationships/hyperlink" Target="https://www.caledonminorbaseball.com/program/Special.aspx?TopMenuID=10004" TargetMode="External"/><Relationship Id="rId7" Type="http://schemas.openxmlformats.org/officeDocument/2006/relationships/hyperlink" Target="http://www.mississaugamajors.com/" TargetMode="External"/><Relationship Id="rId12" Type="http://schemas.openxmlformats.org/officeDocument/2006/relationships/hyperlink" Target="http://whitbyminorbaseball.goalline.ca/" TargetMode="External"/><Relationship Id="rId2" Type="http://schemas.openxmlformats.org/officeDocument/2006/relationships/hyperlink" Target="http://www.bmbi.net/tournaments" TargetMode="External"/><Relationship Id="rId1" Type="http://schemas.openxmlformats.org/officeDocument/2006/relationships/hyperlink" Target="https://www.ajaxbaseball.com/tournaments/" TargetMode="External"/><Relationship Id="rId6" Type="http://schemas.openxmlformats.org/officeDocument/2006/relationships/hyperlink" Target="http://markhambaseball.com/" TargetMode="External"/><Relationship Id="rId11" Type="http://schemas.openxmlformats.org/officeDocument/2006/relationships/hyperlink" Target="https://www.vaughanvikings.com/tournaments/" TargetMode="External"/><Relationship Id="rId5" Type="http://schemas.openxmlformats.org/officeDocument/2006/relationships/hyperlink" Target="https://pickeringbaseball.ca/pba-tournaments/" TargetMode="External"/><Relationship Id="rId10" Type="http://schemas.openxmlformats.org/officeDocument/2006/relationships/hyperlink" Target="http://www.rhphoenixtournaments.com/" TargetMode="External"/><Relationship Id="rId4" Type="http://schemas.openxmlformats.org/officeDocument/2006/relationships/hyperlink" Target="https://claringtonbaseball.ca/" TargetMode="External"/><Relationship Id="rId9" Type="http://schemas.openxmlformats.org/officeDocument/2006/relationships/hyperlink" Target="https://msbabaseball.ca/tournaments/" TargetMode="External"/><Relationship Id="rId14" Type="http://schemas.openxmlformats.org/officeDocument/2006/relationships/hyperlink" Target="https://gnbafalcons.com/content/2025-gnba-tourna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7"/>
  <sheetViews>
    <sheetView tabSelected="1" workbookViewId="0">
      <selection activeCell="H18" sqref="H18"/>
    </sheetView>
  </sheetViews>
  <sheetFormatPr defaultColWidth="12.6640625" defaultRowHeight="15.75" customHeight="1" x14ac:dyDescent="0.25"/>
  <cols>
    <col min="1" max="1" width="41.44140625" customWidth="1"/>
    <col min="2" max="3" width="15.21875" bestFit="1" customWidth="1"/>
    <col min="4" max="4" width="14.6640625" customWidth="1"/>
    <col min="5" max="5" width="2.44140625" customWidth="1"/>
    <col min="6" max="6" width="29" customWidth="1"/>
    <col min="7" max="7" width="15.21875" customWidth="1"/>
    <col min="8" max="8" width="13.109375" customWidth="1"/>
    <col min="9" max="9" width="15.21875" bestFit="1" customWidth="1"/>
    <col min="10" max="10" width="12" customWidth="1"/>
    <col min="11" max="11" width="13.88671875" bestFit="1" customWidth="1"/>
    <col min="12" max="12" width="15.21875" customWidth="1"/>
    <col min="13" max="13" width="12" customWidth="1"/>
    <col min="14" max="14" width="13" customWidth="1"/>
    <col min="15" max="15" width="9.33203125" customWidth="1"/>
  </cols>
  <sheetData>
    <row r="1" spans="1:26" ht="15.75" customHeight="1" x14ac:dyDescent="0.35">
      <c r="A1" s="84" t="s">
        <v>99</v>
      </c>
      <c r="B1" s="84"/>
      <c r="C1" s="84"/>
      <c r="D1" s="85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35">
      <c r="A3" s="2" t="s">
        <v>100</v>
      </c>
      <c r="B3" s="87" t="s">
        <v>101</v>
      </c>
      <c r="C3" s="87" t="s">
        <v>102</v>
      </c>
      <c r="D3" s="3"/>
      <c r="E3" s="4"/>
      <c r="F3" s="141" t="s">
        <v>154</v>
      </c>
      <c r="G3" s="140" t="s">
        <v>155</v>
      </c>
      <c r="H3" s="142" t="s">
        <v>25</v>
      </c>
      <c r="I3" s="140" t="s">
        <v>3</v>
      </c>
      <c r="J3" s="140" t="s">
        <v>4</v>
      </c>
      <c r="K3" s="140" t="s">
        <v>5</v>
      </c>
      <c r="L3" s="6"/>
      <c r="M3" s="6"/>
      <c r="N3" s="6"/>
      <c r="O3" s="7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35">
      <c r="A4" s="1" t="s">
        <v>6</v>
      </c>
      <c r="B4" s="8">
        <v>0</v>
      </c>
      <c r="C4" s="8">
        <v>0</v>
      </c>
      <c r="D4" s="1"/>
      <c r="E4" s="9"/>
      <c r="F4" s="9">
        <v>45597</v>
      </c>
      <c r="G4" s="143">
        <v>0.4</v>
      </c>
      <c r="H4" s="10">
        <v>0</v>
      </c>
      <c r="I4" s="10">
        <f t="shared" ref="I4:I6" si="0">H4/13</f>
        <v>0</v>
      </c>
      <c r="J4" s="10">
        <v>0</v>
      </c>
      <c r="K4" s="10">
        <f t="shared" ref="K4:K6" si="1">I4+J4</f>
        <v>0</v>
      </c>
      <c r="L4" s="6"/>
      <c r="M4" s="6"/>
      <c r="N4" s="6"/>
      <c r="O4" s="7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35">
      <c r="A5" s="1" t="s">
        <v>98</v>
      </c>
      <c r="B5" s="8">
        <v>0</v>
      </c>
      <c r="C5" s="8">
        <v>0</v>
      </c>
      <c r="D5" s="1"/>
      <c r="E5" s="9"/>
      <c r="F5" s="9">
        <v>45658</v>
      </c>
      <c r="G5" s="143">
        <v>0.4</v>
      </c>
      <c r="H5" s="10">
        <v>0</v>
      </c>
      <c r="I5" s="10">
        <f t="shared" si="0"/>
        <v>0</v>
      </c>
      <c r="J5" s="10">
        <v>0</v>
      </c>
      <c r="K5" s="10">
        <f t="shared" si="1"/>
        <v>0</v>
      </c>
      <c r="L5" s="6"/>
      <c r="M5" s="6"/>
      <c r="N5" s="6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35">
      <c r="A6" s="1" t="s">
        <v>103</v>
      </c>
      <c r="B6" s="8">
        <v>0</v>
      </c>
      <c r="C6" s="8">
        <v>0</v>
      </c>
      <c r="D6" s="8"/>
      <c r="E6" s="9"/>
      <c r="F6" s="9">
        <v>45717</v>
      </c>
      <c r="G6" s="143">
        <v>0.2</v>
      </c>
      <c r="H6" s="10">
        <v>0</v>
      </c>
      <c r="I6" s="10">
        <f t="shared" si="0"/>
        <v>0</v>
      </c>
      <c r="J6" s="10">
        <v>0</v>
      </c>
      <c r="K6" s="10">
        <f t="shared" si="1"/>
        <v>0</v>
      </c>
      <c r="L6" s="6"/>
      <c r="M6" s="6"/>
      <c r="N6" s="6"/>
      <c r="O6" s="7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35">
      <c r="A7" s="88" t="s">
        <v>106</v>
      </c>
      <c r="B7" s="8">
        <v>0</v>
      </c>
      <c r="C7" s="8">
        <f>Umpires!E2</f>
        <v>70</v>
      </c>
      <c r="D7" s="1"/>
      <c r="E7" s="11"/>
      <c r="F7" s="11" t="s">
        <v>5</v>
      </c>
      <c r="G7" s="11"/>
      <c r="H7" s="10">
        <f t="shared" ref="H7:I7" si="2">SUM(H4:H6)</f>
        <v>0</v>
      </c>
      <c r="I7" s="10">
        <f t="shared" si="2"/>
        <v>0</v>
      </c>
      <c r="J7" s="7"/>
      <c r="K7" s="10">
        <f>SUM(K4:K6)</f>
        <v>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5">
      <c r="A8" s="88" t="s">
        <v>8</v>
      </c>
      <c r="B8" s="8">
        <v>0</v>
      </c>
      <c r="C8" s="8">
        <f>Equipment!D2</f>
        <v>0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5">
      <c r="A9" s="88" t="s">
        <v>107</v>
      </c>
      <c r="B9" s="8">
        <v>0</v>
      </c>
      <c r="C9" s="8">
        <f>Tournaments!E2</f>
        <v>0</v>
      </c>
      <c r="D9" s="1"/>
      <c r="E9" s="1"/>
      <c r="F9" s="144" t="s">
        <v>156</v>
      </c>
      <c r="G9" s="125"/>
      <c r="H9" s="125"/>
      <c r="I9" s="125"/>
      <c r="J9" s="125"/>
      <c r="K9" s="125"/>
      <c r="L9" s="125"/>
      <c r="M9" s="125"/>
      <c r="N9" s="125"/>
      <c r="O9" s="12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5">
      <c r="A10" s="88" t="s">
        <v>109</v>
      </c>
      <c r="B10" s="8">
        <v>0</v>
      </c>
      <c r="C10" s="8">
        <f>'Coaching Cert'!E2</f>
        <v>0</v>
      </c>
      <c r="D10" s="1"/>
      <c r="E10" s="1"/>
      <c r="F10" s="145" t="s">
        <v>157</v>
      </c>
      <c r="G10" s="126"/>
      <c r="H10" s="127"/>
      <c r="I10" s="126"/>
      <c r="J10" s="126"/>
      <c r="K10" s="126"/>
      <c r="L10" s="126"/>
      <c r="M10" s="126"/>
      <c r="N10" s="128"/>
      <c r="O10" s="114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5">
      <c r="A11" s="1" t="s">
        <v>10</v>
      </c>
      <c r="B11" s="8">
        <v>0</v>
      </c>
      <c r="C11" s="8">
        <f>Coaching!E2</f>
        <v>0</v>
      </c>
      <c r="D11" s="1"/>
      <c r="E11" s="1"/>
      <c r="F11" s="129"/>
      <c r="G11" s="129"/>
      <c r="H11" s="130"/>
      <c r="I11" s="130"/>
      <c r="J11" s="130"/>
      <c r="K11" s="130"/>
      <c r="L11" s="130"/>
      <c r="M11" s="129"/>
      <c r="N11" s="129"/>
      <c r="O11" s="114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5">
      <c r="A12" s="88" t="s">
        <v>11</v>
      </c>
      <c r="B12" s="8">
        <v>0</v>
      </c>
      <c r="C12" s="8">
        <f>ISM!E2</f>
        <v>0</v>
      </c>
      <c r="D12" s="1"/>
      <c r="F12" s="146" t="s">
        <v>160</v>
      </c>
      <c r="G12" s="131"/>
      <c r="H12" s="132"/>
      <c r="I12" s="132"/>
      <c r="J12" s="132"/>
      <c r="K12" s="132"/>
      <c r="L12" s="132"/>
      <c r="M12" s="133"/>
      <c r="N12" s="133"/>
      <c r="O12" s="114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5">
      <c r="A13" s="88" t="s">
        <v>110</v>
      </c>
      <c r="B13" s="8">
        <v>0</v>
      </c>
      <c r="C13" s="8">
        <f>PSC!E2</f>
        <v>0</v>
      </c>
      <c r="D13" s="1"/>
      <c r="E13" s="1"/>
      <c r="F13" s="134"/>
      <c r="G13" s="134"/>
      <c r="H13" s="135"/>
      <c r="I13" s="135"/>
      <c r="J13" s="132"/>
      <c r="K13" s="135"/>
      <c r="L13" s="135"/>
      <c r="M13" s="136"/>
      <c r="N13" s="136"/>
      <c r="O13" s="114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5">
      <c r="A14" s="89" t="s">
        <v>108</v>
      </c>
      <c r="B14" s="14">
        <v>0</v>
      </c>
      <c r="C14" s="14">
        <v>0</v>
      </c>
      <c r="D14" s="1"/>
      <c r="E14" s="1"/>
      <c r="F14" s="134"/>
      <c r="G14" s="134"/>
      <c r="H14" s="135"/>
      <c r="I14" s="135"/>
      <c r="J14" s="132"/>
      <c r="K14" s="135"/>
      <c r="L14" s="135"/>
      <c r="M14" s="136"/>
      <c r="N14" s="136"/>
      <c r="O14" s="114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5">
      <c r="A15" s="1" t="s">
        <v>12</v>
      </c>
      <c r="B15" s="8"/>
      <c r="C15" s="8">
        <v>0</v>
      </c>
      <c r="D15" s="1"/>
      <c r="E15" s="1"/>
      <c r="F15" s="134"/>
      <c r="G15" s="134"/>
      <c r="H15" s="135"/>
      <c r="I15" s="135"/>
      <c r="J15" s="132"/>
      <c r="K15" s="135"/>
      <c r="L15" s="135"/>
      <c r="M15" s="136"/>
      <c r="N15" s="136"/>
      <c r="O15" s="114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5">
      <c r="A16" s="1" t="s">
        <v>13</v>
      </c>
      <c r="B16" s="8"/>
      <c r="C16" s="8">
        <f>Sponsorships!D2</f>
        <v>0</v>
      </c>
      <c r="D16" s="1"/>
      <c r="E16" s="1"/>
      <c r="F16" s="131"/>
      <c r="G16" s="131"/>
      <c r="H16" s="137"/>
      <c r="I16" s="137"/>
      <c r="J16" s="132"/>
      <c r="K16" s="132"/>
      <c r="L16" s="132"/>
      <c r="M16" s="133"/>
      <c r="N16" s="133"/>
      <c r="O16" s="114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5">
      <c r="A17" s="13"/>
      <c r="B17" s="14"/>
      <c r="C17" s="14"/>
      <c r="D17" s="1"/>
      <c r="E17" s="1"/>
      <c r="F17" s="138"/>
      <c r="G17" s="138"/>
      <c r="H17" s="139"/>
      <c r="I17" s="132"/>
      <c r="J17" s="139"/>
      <c r="K17" s="132"/>
      <c r="L17" s="139"/>
      <c r="M17" s="132"/>
      <c r="N17" s="132"/>
      <c r="O17" s="114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5">
      <c r="A18" s="1" t="s">
        <v>5</v>
      </c>
      <c r="B18" s="8">
        <f>SUM(B4:B14)</f>
        <v>0</v>
      </c>
      <c r="C18" s="8">
        <f>SUM(C4:C14)-SUM(C15:C16)</f>
        <v>70</v>
      </c>
      <c r="D18" s="1"/>
      <c r="E18" s="1"/>
      <c r="F18" s="126"/>
      <c r="G18" s="126"/>
      <c r="H18" s="126"/>
      <c r="I18" s="139"/>
      <c r="J18" s="126"/>
      <c r="K18" s="139"/>
      <c r="L18" s="126"/>
      <c r="M18" s="139"/>
      <c r="N18" s="139"/>
      <c r="O18" s="12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5">
      <c r="A19" s="1"/>
      <c r="B19" s="8"/>
      <c r="C19" s="8"/>
      <c r="D19" s="1"/>
      <c r="E19" s="1"/>
      <c r="F19" s="125"/>
      <c r="G19" s="125"/>
      <c r="H19" s="125"/>
      <c r="I19" s="125"/>
      <c r="J19" s="125"/>
      <c r="K19" s="125"/>
      <c r="L19" s="125"/>
      <c r="M19" s="125"/>
      <c r="N19" s="125"/>
      <c r="O19" s="12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35">
      <c r="A20" s="1" t="s">
        <v>105</v>
      </c>
      <c r="B20" s="17">
        <f>B18/12</f>
        <v>0</v>
      </c>
      <c r="C20" s="8">
        <f>C18/12</f>
        <v>5.833333333333333</v>
      </c>
      <c r="D20" s="1"/>
      <c r="E20" s="1"/>
      <c r="F20" s="138"/>
      <c r="G20" s="138"/>
      <c r="H20" s="130"/>
      <c r="I20" s="130"/>
      <c r="J20" s="130"/>
      <c r="K20" s="130"/>
      <c r="L20" s="130"/>
      <c r="M20" s="130"/>
      <c r="N20" s="130"/>
      <c r="O20" s="122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5">
      <c r="A21" s="86" t="s">
        <v>104</v>
      </c>
      <c r="B21" s="1"/>
      <c r="C21" s="1"/>
      <c r="D21" s="1"/>
      <c r="E21" s="1"/>
      <c r="F21" s="90"/>
      <c r="G21" s="90"/>
      <c r="H21" s="92"/>
      <c r="I21" s="92"/>
      <c r="J21" s="123"/>
      <c r="K21" s="124"/>
      <c r="L21" s="124"/>
      <c r="M21" s="124"/>
      <c r="N21" s="124"/>
      <c r="O21" s="124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5">
      <c r="A22" s="1"/>
      <c r="B22" s="1"/>
      <c r="C22" s="1"/>
      <c r="D22" s="1"/>
      <c r="E22" s="1"/>
      <c r="F22" s="90"/>
      <c r="G22" s="90"/>
      <c r="H22" s="92"/>
      <c r="I22" s="92"/>
      <c r="J22" s="123"/>
      <c r="K22" s="124"/>
      <c r="L22" s="124"/>
      <c r="M22" s="124"/>
      <c r="N22" s="124"/>
      <c r="O22" s="124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5">
      <c r="A23" s="1"/>
      <c r="B23" s="1"/>
      <c r="C23" s="1"/>
      <c r="D23" s="1"/>
      <c r="E23" s="1"/>
      <c r="F23" s="90"/>
      <c r="G23" s="90"/>
      <c r="H23" s="92"/>
      <c r="I23" s="92"/>
      <c r="J23" s="123"/>
      <c r="K23" s="124"/>
      <c r="L23" s="124"/>
      <c r="M23" s="124"/>
      <c r="N23" s="124"/>
      <c r="O23" s="12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5">
      <c r="A24" s="1"/>
      <c r="B24" s="1"/>
      <c r="C24" s="1"/>
      <c r="D24" s="1"/>
      <c r="E24" s="1"/>
      <c r="F24" s="90"/>
      <c r="G24" s="90"/>
      <c r="H24" s="92"/>
      <c r="I24" s="92"/>
      <c r="J24" s="123"/>
      <c r="K24" s="124"/>
      <c r="L24" s="124"/>
      <c r="M24" s="124"/>
      <c r="N24" s="124"/>
      <c r="O24" s="90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5">
      <c r="A25" s="1"/>
      <c r="B25" s="1"/>
      <c r="C25" s="1"/>
      <c r="D25" s="1"/>
      <c r="E25" s="1"/>
      <c r="F25" s="90"/>
      <c r="G25" s="90"/>
      <c r="H25" s="92"/>
      <c r="I25" s="92"/>
      <c r="J25" s="90"/>
      <c r="K25" s="90"/>
      <c r="L25" s="90"/>
      <c r="M25" s="90"/>
      <c r="N25" s="90"/>
      <c r="O25" s="90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5">
      <c r="A26" s="1"/>
      <c r="B26" s="1"/>
      <c r="C26" s="1"/>
      <c r="D26" s="1"/>
      <c r="E26" s="1"/>
      <c r="F26" s="90"/>
      <c r="G26" s="90"/>
      <c r="H26" s="103"/>
      <c r="I26" s="92"/>
      <c r="J26" s="90"/>
      <c r="K26" s="90"/>
      <c r="L26" s="90"/>
      <c r="M26" s="90"/>
      <c r="N26" s="90"/>
      <c r="O26" s="90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5">
      <c r="A27" s="1"/>
      <c r="B27" s="1"/>
      <c r="C27" s="1"/>
      <c r="D27" s="1"/>
      <c r="E27" s="1"/>
      <c r="F27" s="90"/>
      <c r="G27" s="90"/>
      <c r="H27" s="92"/>
      <c r="I27" s="92"/>
      <c r="J27" s="90"/>
      <c r="K27" s="90"/>
      <c r="L27" s="90"/>
      <c r="M27" s="90"/>
      <c r="N27" s="90"/>
      <c r="O27" s="90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8" x14ac:dyDescent="0.3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8" x14ac:dyDescent="0.3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8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8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8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8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8" x14ac:dyDescent="0.3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8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8" x14ac:dyDescent="0.3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8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8" x14ac:dyDescent="0.3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8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8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8" x14ac:dyDescent="0.3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8" x14ac:dyDescent="0.3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8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8" x14ac:dyDescent="0.3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8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8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8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8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8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8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8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8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8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8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8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8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8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8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8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8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8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8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8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8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8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8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8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8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8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8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8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8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8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8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8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8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8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8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8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8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8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8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8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8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8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8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8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8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8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8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8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8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8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8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8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8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8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8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8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8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8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8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8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8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8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8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8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8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8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8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8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8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8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8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8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8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8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8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8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8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8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8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8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8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8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8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8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8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8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8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8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8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8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8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8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8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8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8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8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8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8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8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8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8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8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8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8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8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8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8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8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8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8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8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8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8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8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8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8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8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8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8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8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8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8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8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8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8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8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8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8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8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8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8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8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8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8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8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8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8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8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8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8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8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8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8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8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8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8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8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8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8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8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8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8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8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8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8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8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8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8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8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8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8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8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8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8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8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8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8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8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8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8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8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8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8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8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8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8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8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8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8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8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8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8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8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8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8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8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8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8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8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8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8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8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8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8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8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8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8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8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8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8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8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8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8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8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8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8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8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8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8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8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8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8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8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8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8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8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8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8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8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8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8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8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8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8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8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8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8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8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8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8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8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8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8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8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8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8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8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8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8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8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8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8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8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8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8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8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8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8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8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8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8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8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8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8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8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8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8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8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8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8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8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8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8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8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8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8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8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8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8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8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8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8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8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8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8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8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8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8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8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8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8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8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8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8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8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8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8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8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8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8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8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8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8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8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8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8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8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8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8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8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8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8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8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8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8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8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8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8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8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8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8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8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8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8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8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8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8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8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8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8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8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8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8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8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8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8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8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8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8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8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8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8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8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8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8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8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8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8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8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8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8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8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8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8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8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8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8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8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8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8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8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8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8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8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8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8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8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8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8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8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8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8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8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8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8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8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8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8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8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8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8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8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8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8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8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8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8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8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8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8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8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8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8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8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8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8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8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8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8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8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8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8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8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8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8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8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8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8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8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8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8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8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8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8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8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8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8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8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8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8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8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8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8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8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8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8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8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8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8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8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8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8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8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8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8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8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8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8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8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8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8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8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8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8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8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8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8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8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8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8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8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8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8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8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8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8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8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8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8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8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8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8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8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8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8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8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8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8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8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8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8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8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8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8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8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8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8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8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8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8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8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8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8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8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8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8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8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8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8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8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8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8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8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8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8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8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8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8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8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8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8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8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8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8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8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8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8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8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8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8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8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8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8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8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8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8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8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8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8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8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8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8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8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8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8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8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8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8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8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8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8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8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8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8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8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8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8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8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8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8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8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8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8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8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8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8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8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8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8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8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8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8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8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8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8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8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8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8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8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8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8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8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8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8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8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8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8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8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8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8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8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8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8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8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8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8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8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8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8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8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8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8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8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8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8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8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8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8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8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8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8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8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8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8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8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8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8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8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8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8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8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8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8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8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8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8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8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8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8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8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8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8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8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8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8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8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8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8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8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8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8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8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8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8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8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8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8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8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8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8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8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8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8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8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8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8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8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8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8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8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8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8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8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8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8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8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8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8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8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8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8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8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8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8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8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8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8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8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8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8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8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8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8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8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8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8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8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8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8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8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8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8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8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8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8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8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8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8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8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8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8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8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8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8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8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8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8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8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8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8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8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8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8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8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8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8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8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8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8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8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8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8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8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8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8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8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8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8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8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8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8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8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8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8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8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8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8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8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8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8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8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8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8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8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8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8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8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8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8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8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8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8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8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8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8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8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8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8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8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8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8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8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8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8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8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8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8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8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8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8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8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8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8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8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8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8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8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8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8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8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8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8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8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8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8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8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8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8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8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8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8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8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8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8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8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8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8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8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8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8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8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8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8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8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8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8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8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8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8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8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8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8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8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8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8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8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8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8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8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8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8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8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8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8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8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8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8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8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8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8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8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8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8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8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8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8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8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8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8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8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8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8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8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8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8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8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8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8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8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8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8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8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8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8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8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8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8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8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8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8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8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8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8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8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8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8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8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8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8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8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8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8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8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8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8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8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8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8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8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8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8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8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8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8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8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8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8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8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8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8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8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8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8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8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8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8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8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8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8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8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8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8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8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8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8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8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8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8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8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8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8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8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8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8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8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8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8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8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8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8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8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8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8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8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8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8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8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8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8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8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8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8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8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8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8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8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8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8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8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8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8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8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8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8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8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8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8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8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8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8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8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8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8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8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8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8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8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8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8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8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8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8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8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8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8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8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8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8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8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8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8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8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8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8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8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8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8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8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8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8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8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8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8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8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8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8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8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6.8" x14ac:dyDescent="0.3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6.8" x14ac:dyDescent="0.3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6.8" x14ac:dyDescent="0.3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6.8" x14ac:dyDescent="0.3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6.8" x14ac:dyDescent="0.3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6.8" x14ac:dyDescent="0.3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6.8" x14ac:dyDescent="0.3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</sheetData>
  <mergeCells count="1">
    <mergeCell ref="A1:C1"/>
  </mergeCells>
  <pageMargins left="0.7" right="0.7" top="0.75" bottom="0.75" header="0.3" footer="0.3"/>
  <pageSetup orientation="portrait" horizontalDpi="0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890ED-2CAD-4097-BFF6-88D211D20BD2}">
  <sheetPr>
    <outlinePr summaryBelow="0" summaryRight="0"/>
  </sheetPr>
  <dimension ref="A1:Z1001"/>
  <sheetViews>
    <sheetView workbookViewId="0">
      <selection activeCell="I23" sqref="I23"/>
    </sheetView>
  </sheetViews>
  <sheetFormatPr defaultColWidth="12.6640625" defaultRowHeight="15.75" customHeight="1" x14ac:dyDescent="0.25"/>
  <cols>
    <col min="1" max="1" width="15.21875" customWidth="1"/>
    <col min="2" max="2" width="23.33203125" customWidth="1"/>
  </cols>
  <sheetData>
    <row r="1" spans="1:26" ht="15.75" customHeight="1" x14ac:dyDescent="0.35">
      <c r="A1" s="107" t="s">
        <v>110</v>
      </c>
      <c r="D1" s="3" t="s">
        <v>1</v>
      </c>
      <c r="E1" s="3" t="s">
        <v>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108" t="s">
        <v>149</v>
      </c>
      <c r="D2" s="51">
        <f>Main!B13</f>
        <v>0</v>
      </c>
      <c r="E2" s="51">
        <f>SUM(C5:C50)</f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3">
      <c r="A3" s="50"/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3">
      <c r="A4" s="2" t="s">
        <v>9</v>
      </c>
      <c r="B4" s="3" t="s">
        <v>74</v>
      </c>
      <c r="C4" s="71" t="s">
        <v>25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3">
      <c r="A5" s="5"/>
      <c r="B5" s="54"/>
      <c r="C5" s="8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3">
      <c r="A6" s="5"/>
      <c r="B6" s="54"/>
      <c r="C6" s="8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3">
      <c r="A7" s="5"/>
      <c r="B7" s="54"/>
      <c r="C7" s="8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">
      <c r="A8" s="5"/>
      <c r="B8" s="54"/>
      <c r="C8" s="8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5"/>
      <c r="B9" s="54"/>
      <c r="C9" s="8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">
      <c r="A10" s="5"/>
      <c r="B10" s="54"/>
      <c r="C10" s="8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">
      <c r="A11" s="5"/>
      <c r="B11" s="54"/>
      <c r="C11" s="8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">
      <c r="A12" s="5"/>
      <c r="B12" s="54"/>
      <c r="C12" s="8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">
      <c r="A13" s="59"/>
      <c r="B13" s="54"/>
      <c r="C13" s="8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5">
      <c r="A14" s="59"/>
      <c r="B14" s="54"/>
      <c r="C14" s="8"/>
      <c r="D14" s="1"/>
      <c r="E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">
      <c r="A15" s="59"/>
      <c r="B15" s="54"/>
      <c r="C15" s="8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">
      <c r="A16" s="5"/>
      <c r="B16" s="5"/>
      <c r="C16" s="55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">
      <c r="A17" s="5"/>
      <c r="B17" s="5"/>
      <c r="C17" s="5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">
      <c r="A18" s="5"/>
      <c r="B18" s="5"/>
      <c r="C18" s="55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">
      <c r="A19" s="5"/>
      <c r="B19" s="5"/>
      <c r="C19" s="55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3">
      <c r="A20" s="5"/>
      <c r="B20" s="5"/>
      <c r="C20" s="5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">
      <c r="A21" s="5"/>
      <c r="B21" s="5"/>
      <c r="C21" s="5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">
      <c r="A22" s="5"/>
      <c r="B22" s="5"/>
      <c r="C22" s="5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5"/>
      <c r="B23" s="5"/>
      <c r="C23" s="5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5"/>
      <c r="B24" s="5"/>
      <c r="C24" s="5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5"/>
      <c r="B25" s="5"/>
      <c r="C25" s="5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5"/>
      <c r="B26" s="5"/>
      <c r="C26" s="5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">
      <c r="A27" s="5"/>
      <c r="B27" s="5"/>
      <c r="C27" s="5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6" x14ac:dyDescent="0.3">
      <c r="A28" s="5"/>
      <c r="B28" s="5"/>
      <c r="C28" s="5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6" x14ac:dyDescent="0.3">
      <c r="A29" s="5"/>
      <c r="B29" s="5"/>
      <c r="C29" s="5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6" x14ac:dyDescent="0.3">
      <c r="A30" s="5"/>
      <c r="B30" s="5"/>
      <c r="C30" s="5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6" x14ac:dyDescent="0.3">
      <c r="A31" s="5"/>
      <c r="B31" s="5"/>
      <c r="C31" s="5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6" x14ac:dyDescent="0.3">
      <c r="A32" s="5"/>
      <c r="B32" s="5"/>
      <c r="C32" s="5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6" x14ac:dyDescent="0.3">
      <c r="A33" s="5"/>
      <c r="B33" s="5"/>
      <c r="C33" s="5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6" x14ac:dyDescent="0.3">
      <c r="A34" s="5"/>
      <c r="B34" s="5"/>
      <c r="C34" s="5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6" x14ac:dyDescent="0.3">
      <c r="A35" s="5"/>
      <c r="B35" s="5"/>
      <c r="C35" s="5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6" x14ac:dyDescent="0.3">
      <c r="A36" s="5"/>
      <c r="B36" s="5"/>
      <c r="C36" s="5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6" x14ac:dyDescent="0.3">
      <c r="A37" s="5"/>
      <c r="B37" s="5"/>
      <c r="C37" s="5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6" x14ac:dyDescent="0.3">
      <c r="A38" s="5"/>
      <c r="B38" s="5"/>
      <c r="C38" s="5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6" x14ac:dyDescent="0.3">
      <c r="A39" s="5"/>
      <c r="B39" s="5"/>
      <c r="C39" s="5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6" x14ac:dyDescent="0.3">
      <c r="A40" s="5"/>
      <c r="B40" s="5"/>
      <c r="C40" s="5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6" x14ac:dyDescent="0.3">
      <c r="A41" s="5"/>
      <c r="B41" s="5"/>
      <c r="C41" s="5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6" x14ac:dyDescent="0.3">
      <c r="A42" s="5"/>
      <c r="B42" s="5"/>
      <c r="C42" s="5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6" x14ac:dyDescent="0.3">
      <c r="A43" s="5"/>
      <c r="B43" s="5"/>
      <c r="C43" s="5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6" x14ac:dyDescent="0.3">
      <c r="A44" s="5"/>
      <c r="B44" s="5"/>
      <c r="C44" s="5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6" x14ac:dyDescent="0.3">
      <c r="A45" s="5"/>
      <c r="B45" s="5"/>
      <c r="C45" s="5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6" x14ac:dyDescent="0.3">
      <c r="A46" s="5"/>
      <c r="B46" s="5"/>
      <c r="C46" s="5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6" x14ac:dyDescent="0.3">
      <c r="A47" s="5"/>
      <c r="B47" s="5"/>
      <c r="C47" s="5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6" x14ac:dyDescent="0.3">
      <c r="A48" s="5"/>
      <c r="B48" s="5"/>
      <c r="C48" s="5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6" x14ac:dyDescent="0.3">
      <c r="A49" s="5"/>
      <c r="B49" s="5"/>
      <c r="C49" s="55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6" x14ac:dyDescent="0.3">
      <c r="A50" s="56"/>
      <c r="B50" s="56"/>
      <c r="C50" s="57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6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5A096-97C8-4B61-8A05-98BDF7511B16}">
  <sheetPr>
    <outlinePr summaryBelow="0" summaryRight="0"/>
  </sheetPr>
  <dimension ref="A1:Y1000"/>
  <sheetViews>
    <sheetView workbookViewId="0">
      <selection activeCell="A2" sqref="A2"/>
    </sheetView>
  </sheetViews>
  <sheetFormatPr defaultColWidth="12.6640625" defaultRowHeight="15.75" customHeight="1" x14ac:dyDescent="0.25"/>
  <cols>
    <col min="1" max="1" width="15.21875" customWidth="1"/>
    <col min="2" max="2" width="38.109375" customWidth="1"/>
  </cols>
  <sheetData>
    <row r="1" spans="1:25" ht="15.75" customHeight="1" x14ac:dyDescent="0.35">
      <c r="A1" s="107" t="s">
        <v>151</v>
      </c>
      <c r="D1" s="109" t="s">
        <v>5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35">
      <c r="A2" s="108" t="s">
        <v>152</v>
      </c>
      <c r="D2" s="51">
        <f>SUM(C5:C49)</f>
        <v>0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75" customHeight="1" x14ac:dyDescent="0.35">
      <c r="A3" s="50"/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75" customHeight="1" x14ac:dyDescent="0.35">
      <c r="A4" s="2" t="s">
        <v>9</v>
      </c>
      <c r="B4" s="52" t="s">
        <v>35</v>
      </c>
      <c r="C4" s="3" t="s">
        <v>15</v>
      </c>
      <c r="D4" s="13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.75" customHeight="1" x14ac:dyDescent="0.35">
      <c r="A5" s="5"/>
      <c r="B5" s="53"/>
      <c r="C5" s="8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5.75" customHeight="1" x14ac:dyDescent="0.35">
      <c r="A6" s="5"/>
      <c r="B6" s="53"/>
      <c r="C6" s="8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5.75" customHeight="1" x14ac:dyDescent="0.35">
      <c r="A7" s="5"/>
      <c r="B7" s="53"/>
      <c r="C7" s="8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5.75" customHeight="1" x14ac:dyDescent="0.35">
      <c r="A8" s="5"/>
      <c r="B8" s="54"/>
      <c r="C8" s="55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5.75" customHeight="1" x14ac:dyDescent="0.35">
      <c r="A9" s="5"/>
      <c r="B9" s="54"/>
      <c r="C9" s="5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5.75" customHeight="1" x14ac:dyDescent="0.35">
      <c r="A10" s="5"/>
      <c r="B10" s="54"/>
      <c r="C10" s="55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5.75" customHeight="1" x14ac:dyDescent="0.35">
      <c r="A11" s="5"/>
      <c r="B11" s="54"/>
      <c r="C11" s="55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5.75" customHeight="1" x14ac:dyDescent="0.35">
      <c r="A12" s="5"/>
      <c r="B12" s="54"/>
      <c r="C12" s="55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5.75" customHeight="1" x14ac:dyDescent="0.35">
      <c r="A13" s="5"/>
      <c r="B13" s="54"/>
      <c r="C13" s="55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5.75" customHeight="1" x14ac:dyDescent="0.35">
      <c r="A14" s="5"/>
      <c r="B14" s="5"/>
      <c r="C14" s="5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5.75" customHeight="1" x14ac:dyDescent="0.35">
      <c r="A15" s="5"/>
      <c r="B15" s="5"/>
      <c r="C15" s="55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5.75" customHeight="1" x14ac:dyDescent="0.35">
      <c r="A16" s="5"/>
      <c r="B16" s="5"/>
      <c r="C16" s="55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5.75" customHeight="1" x14ac:dyDescent="0.35">
      <c r="A17" s="5"/>
      <c r="B17" s="5"/>
      <c r="C17" s="5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5.75" customHeight="1" x14ac:dyDescent="0.35">
      <c r="A18" s="5"/>
      <c r="B18" s="5"/>
      <c r="C18" s="55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5.75" customHeight="1" x14ac:dyDescent="0.35">
      <c r="A19" s="5"/>
      <c r="B19" s="5"/>
      <c r="C19" s="55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5.75" customHeight="1" x14ac:dyDescent="0.35">
      <c r="A20" s="5"/>
      <c r="B20" s="5"/>
      <c r="C20" s="5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.75" customHeight="1" x14ac:dyDescent="0.35">
      <c r="A21" s="5"/>
      <c r="B21" s="5"/>
      <c r="C21" s="5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75" customHeight="1" x14ac:dyDescent="0.35">
      <c r="A22" s="5"/>
      <c r="B22" s="5"/>
      <c r="C22" s="5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75" customHeight="1" x14ac:dyDescent="0.35">
      <c r="A23" s="5"/>
      <c r="B23" s="5"/>
      <c r="C23" s="5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75" customHeight="1" x14ac:dyDescent="0.35">
      <c r="A24" s="5"/>
      <c r="B24" s="5"/>
      <c r="C24" s="5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.75" customHeight="1" x14ac:dyDescent="0.35">
      <c r="A25" s="5"/>
      <c r="B25" s="5"/>
      <c r="C25" s="5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75" customHeight="1" x14ac:dyDescent="0.35">
      <c r="A26" s="5"/>
      <c r="B26" s="5"/>
      <c r="C26" s="5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75" customHeight="1" x14ac:dyDescent="0.35">
      <c r="A27" s="5"/>
      <c r="B27" s="5"/>
      <c r="C27" s="5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6.8" x14ac:dyDescent="0.35">
      <c r="A28" s="5"/>
      <c r="B28" s="5"/>
      <c r="C28" s="5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6.8" x14ac:dyDescent="0.35">
      <c r="A29" s="5"/>
      <c r="B29" s="5"/>
      <c r="C29" s="5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6.8" x14ac:dyDescent="0.35">
      <c r="A30" s="5"/>
      <c r="B30" s="5"/>
      <c r="C30" s="5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6.8" x14ac:dyDescent="0.35">
      <c r="A31" s="5"/>
      <c r="B31" s="5"/>
      <c r="C31" s="5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6.8" x14ac:dyDescent="0.35">
      <c r="A32" s="5"/>
      <c r="B32" s="5"/>
      <c r="C32" s="5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6.8" x14ac:dyDescent="0.35">
      <c r="A33" s="5"/>
      <c r="B33" s="5"/>
      <c r="C33" s="5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6.8" x14ac:dyDescent="0.35">
      <c r="A34" s="5"/>
      <c r="B34" s="5"/>
      <c r="C34" s="5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6.8" x14ac:dyDescent="0.35">
      <c r="A35" s="5"/>
      <c r="B35" s="5"/>
      <c r="C35" s="5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6.8" x14ac:dyDescent="0.35">
      <c r="A36" s="5"/>
      <c r="B36" s="5"/>
      <c r="C36" s="5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6.8" x14ac:dyDescent="0.35">
      <c r="A37" s="5"/>
      <c r="B37" s="5"/>
      <c r="C37" s="5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6.8" x14ac:dyDescent="0.35">
      <c r="A38" s="5"/>
      <c r="B38" s="5"/>
      <c r="C38" s="5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6.8" x14ac:dyDescent="0.35">
      <c r="A39" s="5"/>
      <c r="B39" s="5"/>
      <c r="C39" s="5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6.8" x14ac:dyDescent="0.35">
      <c r="A40" s="5"/>
      <c r="B40" s="5"/>
      <c r="C40" s="5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6.8" x14ac:dyDescent="0.35">
      <c r="A41" s="5"/>
      <c r="B41" s="5"/>
      <c r="C41" s="5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6.8" x14ac:dyDescent="0.35">
      <c r="A42" s="5"/>
      <c r="B42" s="5"/>
      <c r="C42" s="5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6.8" x14ac:dyDescent="0.35">
      <c r="A43" s="5"/>
      <c r="B43" s="5"/>
      <c r="C43" s="5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6.8" x14ac:dyDescent="0.35">
      <c r="A44" s="5"/>
      <c r="B44" s="5"/>
      <c r="C44" s="5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6.8" x14ac:dyDescent="0.35">
      <c r="A45" s="5"/>
      <c r="B45" s="5"/>
      <c r="C45" s="5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6.8" x14ac:dyDescent="0.35">
      <c r="A46" s="5"/>
      <c r="B46" s="5"/>
      <c r="C46" s="5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6.8" x14ac:dyDescent="0.35">
      <c r="A47" s="5"/>
      <c r="B47" s="5"/>
      <c r="C47" s="5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6.8" x14ac:dyDescent="0.35">
      <c r="A48" s="5"/>
      <c r="B48" s="5"/>
      <c r="C48" s="5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6.8" x14ac:dyDescent="0.35">
      <c r="A49" s="56"/>
      <c r="B49" s="56"/>
      <c r="C49" s="57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6.8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6.8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6.8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6.8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6.8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6.8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6.8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6.8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6.8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6.8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6.8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6.8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6.8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6.8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6.8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6.8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6.8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6.8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6.8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6.8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6.8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6.8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6.8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6.8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6.8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6.8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6.8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6.8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6.8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6.8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6.8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6.8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6.8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6.8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6.8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6.8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6.8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6.8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6.8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6.8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6.8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6.8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6.8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6.8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6.8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6.8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6.8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6.8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6.8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6.8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6.8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6.8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6.8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6.8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6.8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6.8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6.8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6.8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6.8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6.8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6.8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6.8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6.8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6.8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6.8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6.8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6.8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6.8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6.8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6.8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6.8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6.8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6.8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6.8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6.8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6.8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6.8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6.8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6.8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6.8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6.8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6.8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6.8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6.8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6.8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6.8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6.8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6.8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6.8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6.8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6.8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6.8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6.8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6.8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6.8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6.8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6.8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6.8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6.8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6.8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6.8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6.8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6.8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6.8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6.8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6.8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6.8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6.8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6.8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6.8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6.8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6.8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6.8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6.8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6.8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6.8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6.8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6.8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6.8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6.8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6.8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6.8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6.8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6.8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6.8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6.8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6.8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6.8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6.8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6.8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6.8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6.8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6.8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6.8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6.8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6.8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6.8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6.8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6.8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6.8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6.8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6.8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6.8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6.8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6.8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6.8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6.8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6.8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6.8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6.8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6.8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6.8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6.8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6.8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6.8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6.8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6.8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6.8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6.8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6.8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6.8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6.8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6.8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6.8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6.8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6.8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6.8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6.8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6.8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6.8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6.8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6.8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6.8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6.8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6.8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6.8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6.8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6.8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6.8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6.8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6.8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6.8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6.8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6.8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6.8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6.8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6.8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6.8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6.8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6.8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6.8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6.8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6.8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6.8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6.8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6.8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6.8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6.8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6.8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6.8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6.8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6.8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6.8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6.8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6.8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6.8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6.8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6.8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6.8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6.8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6.8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6.8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6.8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6.8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6.8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6.8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6.8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6.8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6.8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6.8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6.8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6.8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6.8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6.8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6.8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6.8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6.8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6.8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6.8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6.8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6.8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6.8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6.8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6.8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6.8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6.8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6.8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6.8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6.8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6.8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6.8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6.8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6.8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6.8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6.8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6.8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6.8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6.8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6.8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6.8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6.8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6.8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6.8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6.8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6.8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6.8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6.8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6.8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6.8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6.8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6.8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6.8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6.8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6.8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6.8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6.8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6.8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6.8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6.8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6.8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6.8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6.8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6.8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6.8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6.8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6.8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6.8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6.8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6.8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6.8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6.8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6.8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6.8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6.8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6.8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6.8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6.8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6.8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6.8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6.8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6.8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6.8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6.8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6.8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6.8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6.8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6.8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6.8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6.8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6.8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6.8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6.8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6.8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6.8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6.8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6.8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6.8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6.8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6.8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6.8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6.8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6.8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6.8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6.8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6.8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6.8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6.8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6.8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6.8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6.8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6.8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6.8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6.8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6.8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6.8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6.8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6.8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6.8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6.8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6.8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6.8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6.8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6.8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6.8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6.8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6.8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6.8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6.8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6.8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6.8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6.8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6.8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6.8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6.8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6.8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6.8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6.8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6.8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6.8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6.8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6.8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6.8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6.8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6.8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6.8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6.8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6.8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6.8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6.8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6.8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6.8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6.8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6.8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6.8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6.8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6.8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6.8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6.8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6.8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6.8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6.8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6.8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6.8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6.8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6.8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6.8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6.8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6.8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6.8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6.8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6.8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6.8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6.8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6.8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6.8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6.8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6.8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6.8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6.8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6.8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6.8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6.8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6.8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6.8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6.8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6.8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6.8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6.8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6.8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6.8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6.8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6.8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6.8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6.8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6.8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6.8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6.8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6.8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6.8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6.8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6.8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6.8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6.8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6.8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6.8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6.8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6.8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6.8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6.8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6.8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6.8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6.8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6.8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6.8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6.8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6.8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6.8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6.8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6.8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6.8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6.8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6.8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6.8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6.8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6.8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6.8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6.8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6.8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6.8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6.8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6.8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6.8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6.8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6.8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6.8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6.8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6.8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6.8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6.8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6.8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6.8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6.8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6.8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6.8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6.8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6.8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6.8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6.8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6.8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6.8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6.8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6.8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6.8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6.8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6.8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6.8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6.8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6.8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6.8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6.8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6.8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6.8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6.8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6.8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6.8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6.8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6.8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6.8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6.8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6.8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6.8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6.8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6.8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6.8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6.8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6.8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6.8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6.8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6.8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6.8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6.8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6.8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6.8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6.8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6.8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6.8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6.8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6.8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6.8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6.8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6.8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6.8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6.8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6.8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6.8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6.8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6.8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6.8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6.8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6.8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6.8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6.8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6.8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6.8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6.8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6.8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6.8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6.8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6.8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6.8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6.8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6.8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6.8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6.8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6.8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6.8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6.8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6.8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6.8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6.8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6.8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6.8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6.8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6.8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6.8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6.8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6.8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6.8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6.8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6.8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6.8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6.8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6.8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6.8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6.8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6.8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6.8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6.8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6.8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6.8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6.8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6.8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6.8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6.8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6.8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6.8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6.8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6.8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6.8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6.8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6.8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6.8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6.8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6.8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6.8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6.8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6.8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6.8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6.8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6.8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6.8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6.8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6.8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6.8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6.8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6.8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6.8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6.8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6.8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6.8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6.8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6.8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6.8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6.8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6.8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6.8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6.8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6.8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6.8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6.8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6.8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6.8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6.8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6.8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6.8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6.8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6.8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6.8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6.8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6.8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6.8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6.8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6.8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6.8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6.8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6.8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6.8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6.8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6.8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6.8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6.8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6.8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6.8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6.8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6.8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6.8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6.8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6.8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6.8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6.8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6.8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6.8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6.8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6.8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6.8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6.8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6.8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6.8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6.8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6.8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6.8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6.8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6.8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6.8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6.8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6.8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6.8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6.8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6.8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6.8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6.8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6.8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6.8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6.8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6.8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6.8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6.8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6.8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6.8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6.8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6.8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6.8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6.8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6.8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6.8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6.8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6.8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6.8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6.8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6.8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6.8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6.8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6.8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6.8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6.8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6.8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6.8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6.8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6.8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6.8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6.8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6.8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6.8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6.8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6.8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6.8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6.8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6.8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6.8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6.8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6.8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6.8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6.8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6.8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6.8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6.8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6.8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6.8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6.8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6.8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6.8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6.8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6.8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6.8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6.8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6.8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6.8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6.8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6.8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6.8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6.8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6.8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6.8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6.8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6.8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6.8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6.8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6.8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6.8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6.8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6.8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6.8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6.8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6.8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6.8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6.8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6.8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6.8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6.8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6.8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6.8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6.8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6.8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6.8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6.8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6.8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6.8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6.8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6.8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6.8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6.8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6.8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6.8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6.8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6.8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6.8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6.8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6.8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6.8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6.8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6.8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6.8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6.8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6.8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6.8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6.8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6.8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6.8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6.8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6.8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6.8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6.8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6.8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6.8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6.8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6.8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6.8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6.8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6.8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6.8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6.8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6.8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6.8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6.8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6.8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6.8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6.8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6.8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6.8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6.8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6.8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6.8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6.8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6.8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6.8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6.8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6.8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6.8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6.8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6.8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6.8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6.8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6.8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6.8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6.8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6.8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6.8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6.8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6.8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6.8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6.8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6.8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6.8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6.8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6.8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6.8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6.8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6.8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6.8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6.8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6.8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6.8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6.8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6.8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6.8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6.8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6.8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6.8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6.8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6.8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6.8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6.8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6.8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6.8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6.8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6.8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6.8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6.8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6.8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6.8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6.8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6.8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6.8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6.8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6.8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6.8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6.8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6.8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6.8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6.8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6.8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6.8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6.8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6.8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6.8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6.8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6.8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6.8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6.8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6.8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6.8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6.8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6.8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6.8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6.8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6.8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6.8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6.8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6.8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6.8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6.8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6.8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6.8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6.8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6.8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6.8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6.8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6.8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6.8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6.8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6.8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6.8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6.8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6.8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6.8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6.8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6.8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6.8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6.8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6.8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6.8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6.8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6.8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6.8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6.8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6.8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6.8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6.8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6.8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6.8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6.8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6.8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6.8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6.8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6.8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6.8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6.8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6.8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6.8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6.8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6.8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6.8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6.8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6.8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6.8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6.8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6.8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6.8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6.8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6.8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6.8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6.8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6.8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6.8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6.8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6.8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6.8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6.8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6.8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6.8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6.8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6.8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6.8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6.8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6.8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6.8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6.8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6.8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6.8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6.8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6.8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6.8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6.8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6.8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6.8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6.8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6.8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6.8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6.8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6.8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6.8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6.8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6.8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6.8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6.8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6.8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6.8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6.8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6.8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6.8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6.8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6.8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6.8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6.8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6.8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6.8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6.8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6.8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6.8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6.8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6.8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00"/>
  <sheetViews>
    <sheetView workbookViewId="0">
      <selection activeCell="I22" sqref="I22"/>
    </sheetView>
  </sheetViews>
  <sheetFormatPr defaultColWidth="12.6640625" defaultRowHeight="15.75" customHeight="1" x14ac:dyDescent="0.25"/>
  <cols>
    <col min="1" max="1" width="15.21875" customWidth="1"/>
    <col min="2" max="2" width="38.109375" customWidth="1"/>
  </cols>
  <sheetData>
    <row r="1" spans="1:25" ht="15.75" customHeight="1" x14ac:dyDescent="0.35">
      <c r="A1" s="107" t="s">
        <v>150</v>
      </c>
      <c r="D1" s="109" t="s">
        <v>5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35">
      <c r="A2" s="108" t="s">
        <v>153</v>
      </c>
      <c r="D2" s="51">
        <f>SUM(C5:C49)</f>
        <v>0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75" customHeight="1" x14ac:dyDescent="0.35">
      <c r="A3" s="50"/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75" customHeight="1" x14ac:dyDescent="0.35">
      <c r="A4" s="2" t="s">
        <v>9</v>
      </c>
      <c r="B4" s="52" t="s">
        <v>35</v>
      </c>
      <c r="C4" s="3" t="s">
        <v>15</v>
      </c>
      <c r="D4" s="13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.75" customHeight="1" x14ac:dyDescent="0.35">
      <c r="A5" s="5"/>
      <c r="B5" s="53"/>
      <c r="C5" s="8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5.75" customHeight="1" x14ac:dyDescent="0.35">
      <c r="A6" s="5"/>
      <c r="B6" s="53"/>
      <c r="C6" s="8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5.75" customHeight="1" x14ac:dyDescent="0.35">
      <c r="A7" s="5"/>
      <c r="B7" s="53"/>
      <c r="C7" s="8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5.75" customHeight="1" x14ac:dyDescent="0.35">
      <c r="A8" s="5"/>
      <c r="B8" s="54"/>
      <c r="C8" s="55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5.75" customHeight="1" x14ac:dyDescent="0.35">
      <c r="A9" s="5"/>
      <c r="B9" s="54"/>
      <c r="C9" s="5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5.75" customHeight="1" x14ac:dyDescent="0.35">
      <c r="A10" s="5"/>
      <c r="B10" s="54"/>
      <c r="C10" s="55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5.75" customHeight="1" x14ac:dyDescent="0.35">
      <c r="A11" s="5"/>
      <c r="B11" s="54"/>
      <c r="C11" s="55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5.75" customHeight="1" x14ac:dyDescent="0.35">
      <c r="A12" s="5"/>
      <c r="B12" s="54"/>
      <c r="C12" s="55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5.75" customHeight="1" x14ac:dyDescent="0.35">
      <c r="A13" s="5"/>
      <c r="B13" s="54"/>
      <c r="C13" s="55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5.75" customHeight="1" x14ac:dyDescent="0.35">
      <c r="A14" s="5"/>
      <c r="B14" s="5"/>
      <c r="C14" s="5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5.75" customHeight="1" x14ac:dyDescent="0.35">
      <c r="A15" s="5"/>
      <c r="B15" s="5"/>
      <c r="C15" s="55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5.75" customHeight="1" x14ac:dyDescent="0.35">
      <c r="A16" s="5"/>
      <c r="B16" s="5"/>
      <c r="C16" s="55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5.75" customHeight="1" x14ac:dyDescent="0.35">
      <c r="A17" s="5"/>
      <c r="B17" s="5"/>
      <c r="C17" s="5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5.75" customHeight="1" x14ac:dyDescent="0.35">
      <c r="A18" s="5"/>
      <c r="B18" s="5"/>
      <c r="C18" s="55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5.75" customHeight="1" x14ac:dyDescent="0.35">
      <c r="A19" s="5"/>
      <c r="B19" s="5"/>
      <c r="C19" s="55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5.75" customHeight="1" x14ac:dyDescent="0.35">
      <c r="A20" s="5"/>
      <c r="B20" s="5"/>
      <c r="C20" s="5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.75" customHeight="1" x14ac:dyDescent="0.35">
      <c r="A21" s="5"/>
      <c r="B21" s="5"/>
      <c r="C21" s="5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75" customHeight="1" x14ac:dyDescent="0.35">
      <c r="A22" s="5"/>
      <c r="B22" s="5"/>
      <c r="C22" s="5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75" customHeight="1" x14ac:dyDescent="0.35">
      <c r="A23" s="5"/>
      <c r="B23" s="5"/>
      <c r="C23" s="5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75" customHeight="1" x14ac:dyDescent="0.35">
      <c r="A24" s="5"/>
      <c r="B24" s="5"/>
      <c r="C24" s="5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.75" customHeight="1" x14ac:dyDescent="0.35">
      <c r="A25" s="5"/>
      <c r="B25" s="5"/>
      <c r="C25" s="5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75" customHeight="1" x14ac:dyDescent="0.35">
      <c r="A26" s="5"/>
      <c r="B26" s="5"/>
      <c r="C26" s="5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75" customHeight="1" x14ac:dyDescent="0.35">
      <c r="A27" s="5"/>
      <c r="B27" s="5"/>
      <c r="C27" s="5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6.8" x14ac:dyDescent="0.35">
      <c r="A28" s="5"/>
      <c r="B28" s="5"/>
      <c r="C28" s="5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6.8" x14ac:dyDescent="0.35">
      <c r="A29" s="5"/>
      <c r="B29" s="5"/>
      <c r="C29" s="5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6.8" x14ac:dyDescent="0.35">
      <c r="A30" s="5"/>
      <c r="B30" s="5"/>
      <c r="C30" s="5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6.8" x14ac:dyDescent="0.35">
      <c r="A31" s="5"/>
      <c r="B31" s="5"/>
      <c r="C31" s="5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6.8" x14ac:dyDescent="0.35">
      <c r="A32" s="5"/>
      <c r="B32" s="5"/>
      <c r="C32" s="5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6.8" x14ac:dyDescent="0.35">
      <c r="A33" s="5"/>
      <c r="B33" s="5"/>
      <c r="C33" s="5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6.8" x14ac:dyDescent="0.35">
      <c r="A34" s="5"/>
      <c r="B34" s="5"/>
      <c r="C34" s="5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6.8" x14ac:dyDescent="0.35">
      <c r="A35" s="5"/>
      <c r="B35" s="5"/>
      <c r="C35" s="5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6.8" x14ac:dyDescent="0.35">
      <c r="A36" s="5"/>
      <c r="B36" s="5"/>
      <c r="C36" s="5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6.8" x14ac:dyDescent="0.35">
      <c r="A37" s="5"/>
      <c r="B37" s="5"/>
      <c r="C37" s="5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6.8" x14ac:dyDescent="0.35">
      <c r="A38" s="5"/>
      <c r="B38" s="5"/>
      <c r="C38" s="5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6.8" x14ac:dyDescent="0.35">
      <c r="A39" s="5"/>
      <c r="B39" s="5"/>
      <c r="C39" s="5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6.8" x14ac:dyDescent="0.35">
      <c r="A40" s="5"/>
      <c r="B40" s="5"/>
      <c r="C40" s="5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6.8" x14ac:dyDescent="0.35">
      <c r="A41" s="5"/>
      <c r="B41" s="5"/>
      <c r="C41" s="5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6.8" x14ac:dyDescent="0.35">
      <c r="A42" s="5"/>
      <c r="B42" s="5"/>
      <c r="C42" s="5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6.8" x14ac:dyDescent="0.35">
      <c r="A43" s="5"/>
      <c r="B43" s="5"/>
      <c r="C43" s="5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6.8" x14ac:dyDescent="0.35">
      <c r="A44" s="5"/>
      <c r="B44" s="5"/>
      <c r="C44" s="5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6.8" x14ac:dyDescent="0.35">
      <c r="A45" s="5"/>
      <c r="B45" s="5"/>
      <c r="C45" s="5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6.8" x14ac:dyDescent="0.35">
      <c r="A46" s="5"/>
      <c r="B46" s="5"/>
      <c r="C46" s="5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6.8" x14ac:dyDescent="0.35">
      <c r="A47" s="5"/>
      <c r="B47" s="5"/>
      <c r="C47" s="5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6.8" x14ac:dyDescent="0.35">
      <c r="A48" s="5"/>
      <c r="B48" s="5"/>
      <c r="C48" s="5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6.8" x14ac:dyDescent="0.35">
      <c r="A49" s="56"/>
      <c r="B49" s="56"/>
      <c r="C49" s="57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6.8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6.8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6.8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6.8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6.8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6.8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6.8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6.8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6.8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6.8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6.8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6.8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6.8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6.8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6.8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6.8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6.8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6.8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6.8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6.8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6.8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6.8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6.8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6.8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6.8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6.8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6.8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6.8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6.8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6.8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6.8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6.8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6.8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6.8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6.8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6.8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6.8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6.8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6.8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6.8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6.8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6.8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6.8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6.8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6.8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6.8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6.8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6.8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6.8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6.8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6.8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6.8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6.8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6.8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6.8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6.8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6.8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6.8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6.8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6.8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6.8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6.8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6.8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6.8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6.8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6.8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6.8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6.8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6.8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6.8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6.8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6.8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6.8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6.8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6.8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6.8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6.8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6.8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6.8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6.8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6.8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6.8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6.8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6.8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6.8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6.8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6.8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6.8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6.8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6.8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6.8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6.8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6.8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6.8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6.8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6.8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6.8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6.8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6.8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6.8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6.8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6.8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6.8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6.8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6.8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6.8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6.8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6.8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6.8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6.8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6.8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6.8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6.8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6.8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6.8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6.8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6.8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6.8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6.8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6.8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6.8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6.8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6.8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6.8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6.8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6.8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6.8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6.8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6.8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6.8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6.8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6.8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6.8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6.8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6.8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6.8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6.8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6.8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6.8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6.8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6.8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6.8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6.8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6.8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6.8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6.8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6.8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6.8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6.8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6.8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6.8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6.8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6.8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6.8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6.8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6.8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6.8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6.8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6.8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6.8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6.8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6.8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6.8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6.8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6.8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6.8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6.8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6.8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6.8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6.8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6.8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6.8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6.8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6.8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6.8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6.8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6.8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6.8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6.8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6.8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6.8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6.8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6.8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6.8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6.8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6.8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6.8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6.8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6.8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6.8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6.8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6.8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6.8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6.8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6.8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6.8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6.8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6.8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6.8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6.8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6.8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6.8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6.8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6.8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6.8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6.8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6.8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6.8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6.8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6.8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6.8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6.8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6.8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6.8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6.8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6.8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6.8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6.8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6.8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6.8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6.8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6.8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6.8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6.8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6.8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6.8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6.8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6.8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6.8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6.8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6.8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6.8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6.8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6.8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6.8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6.8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6.8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6.8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6.8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6.8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6.8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6.8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6.8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6.8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6.8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6.8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6.8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6.8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6.8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6.8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6.8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6.8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6.8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6.8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6.8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6.8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6.8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6.8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6.8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6.8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6.8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6.8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6.8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6.8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6.8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6.8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6.8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6.8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6.8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6.8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6.8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6.8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6.8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6.8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6.8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6.8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6.8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6.8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6.8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6.8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6.8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6.8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6.8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6.8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6.8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6.8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6.8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6.8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6.8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6.8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6.8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6.8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6.8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6.8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6.8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6.8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6.8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6.8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6.8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6.8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6.8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6.8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6.8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6.8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6.8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6.8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6.8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6.8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6.8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6.8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6.8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6.8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6.8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6.8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6.8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6.8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6.8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6.8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6.8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6.8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6.8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6.8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6.8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6.8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6.8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6.8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6.8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6.8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6.8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6.8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6.8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6.8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6.8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6.8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6.8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6.8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6.8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6.8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6.8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6.8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6.8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6.8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6.8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6.8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6.8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6.8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6.8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6.8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6.8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6.8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6.8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6.8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6.8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6.8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6.8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6.8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6.8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6.8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6.8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6.8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6.8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6.8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6.8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6.8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6.8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6.8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6.8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6.8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6.8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6.8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6.8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6.8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6.8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6.8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6.8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6.8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6.8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6.8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6.8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6.8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6.8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6.8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6.8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6.8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6.8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6.8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6.8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6.8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6.8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6.8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6.8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6.8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6.8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6.8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6.8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6.8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6.8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6.8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6.8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6.8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6.8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6.8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6.8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6.8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6.8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6.8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6.8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6.8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6.8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6.8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6.8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6.8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6.8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6.8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6.8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6.8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6.8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6.8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6.8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6.8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6.8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6.8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6.8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6.8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6.8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6.8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6.8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6.8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6.8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6.8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6.8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6.8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6.8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6.8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6.8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6.8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6.8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6.8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6.8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6.8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6.8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6.8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6.8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6.8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6.8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6.8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6.8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6.8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6.8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6.8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6.8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6.8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6.8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6.8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6.8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6.8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6.8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6.8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6.8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6.8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6.8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6.8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6.8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6.8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6.8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6.8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6.8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6.8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6.8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6.8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6.8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6.8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6.8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6.8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6.8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6.8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6.8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6.8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6.8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6.8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6.8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6.8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6.8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6.8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6.8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6.8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6.8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6.8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6.8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6.8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6.8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6.8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6.8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6.8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6.8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6.8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6.8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6.8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6.8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6.8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6.8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6.8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6.8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6.8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6.8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6.8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6.8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6.8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6.8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6.8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6.8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6.8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6.8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6.8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6.8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6.8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6.8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6.8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6.8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6.8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6.8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6.8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6.8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6.8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6.8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6.8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6.8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6.8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6.8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6.8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6.8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6.8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6.8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6.8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6.8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6.8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6.8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6.8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6.8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6.8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6.8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6.8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6.8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6.8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6.8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6.8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6.8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6.8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6.8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6.8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6.8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6.8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6.8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6.8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6.8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6.8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6.8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6.8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6.8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6.8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6.8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6.8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6.8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6.8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6.8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6.8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6.8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6.8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6.8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6.8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6.8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6.8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6.8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6.8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6.8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6.8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6.8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6.8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6.8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6.8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6.8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6.8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6.8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6.8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6.8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6.8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6.8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6.8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6.8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6.8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6.8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6.8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6.8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6.8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6.8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6.8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6.8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6.8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6.8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6.8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6.8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6.8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6.8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6.8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6.8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6.8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6.8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6.8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6.8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6.8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6.8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6.8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6.8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6.8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6.8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6.8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6.8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6.8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6.8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6.8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6.8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6.8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6.8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6.8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6.8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6.8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6.8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6.8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6.8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6.8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6.8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6.8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6.8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6.8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6.8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6.8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6.8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6.8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6.8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6.8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6.8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6.8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6.8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6.8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6.8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6.8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6.8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6.8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6.8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6.8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6.8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6.8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6.8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6.8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6.8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6.8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6.8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6.8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6.8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6.8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6.8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6.8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6.8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6.8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6.8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6.8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6.8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6.8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6.8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6.8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6.8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6.8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6.8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6.8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6.8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6.8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6.8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6.8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6.8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6.8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6.8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6.8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6.8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6.8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6.8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6.8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6.8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6.8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6.8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6.8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6.8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6.8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6.8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6.8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6.8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6.8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6.8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6.8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6.8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6.8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6.8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6.8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6.8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6.8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6.8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6.8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6.8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6.8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6.8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6.8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6.8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6.8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6.8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6.8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6.8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6.8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6.8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6.8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6.8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6.8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6.8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6.8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6.8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6.8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6.8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6.8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6.8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6.8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6.8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6.8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6.8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6.8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6.8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6.8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6.8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6.8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6.8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6.8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6.8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6.8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6.8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6.8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6.8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6.8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6.8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6.8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6.8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6.8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6.8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6.8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6.8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6.8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6.8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6.8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6.8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6.8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6.8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6.8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6.8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6.8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6.8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6.8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6.8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6.8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6.8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6.8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6.8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6.8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6.8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6.8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6.8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6.8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6.8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6.8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6.8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6.8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6.8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6.8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6.8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6.8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6.8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6.8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6.8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6.8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6.8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6.8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6.8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6.8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6.8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6.8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6.8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6.8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6.8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6.8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6.8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6.8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6.8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6.8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6.8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6.8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6.8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6.8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6.8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6.8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6.8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6.8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6.8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6.8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6.8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6.8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6.8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6.8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6.8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6.8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6.8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6.8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6.8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6.8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6.8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6.8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6.8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6.8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6.8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6.8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6.8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6.8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6.8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6.8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6.8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6.8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6.8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6.8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6.8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6.8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6.8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6.8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6.8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6.8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6.8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6.8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6.8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6.8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6.8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6.8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6.8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6.8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6.8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6.8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6.8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6.8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6.8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6.8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6.8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6.8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6.8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6.8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6.8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6.8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6.8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6.8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6.8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6.8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6.8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6.8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6.8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6.8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6.8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6.8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6.8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6.8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6.8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6.8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6.8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6.8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6.8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6.8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6.8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6.8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6.8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6.8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6.8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6.8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6.8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6.8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6.8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6.8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6.8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6.8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6.8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6.8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6.8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6.8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6.8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6.8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6.8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6.8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6.8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6.8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6.8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6.8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6.8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6.8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6.8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6.8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6.8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6.8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6.8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6.8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6.8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6.8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6.8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6.8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6.8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6.8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6.8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6.8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6.8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6.8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6.8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6.8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6.8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6.8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6.8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6.8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6.8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6.8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6.8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6.8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6.8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6.8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6.8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6.8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6.8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6.8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6.8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6.8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6.8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6.8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6.8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6.8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6.8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6.8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6.8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6.8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6.8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6.8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6.8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6.8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6.8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6.8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6.8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AA1006"/>
  <sheetViews>
    <sheetView workbookViewId="0">
      <selection activeCell="E6" sqref="E6"/>
    </sheetView>
  </sheetViews>
  <sheetFormatPr defaultColWidth="12.6640625" defaultRowHeight="15.75" customHeight="1" x14ac:dyDescent="0.25"/>
  <cols>
    <col min="1" max="1" width="9.44140625" customWidth="1"/>
    <col min="2" max="2" width="22.44140625" customWidth="1"/>
    <col min="3" max="3" width="13" customWidth="1"/>
    <col min="4" max="5" width="13.88671875" bestFit="1" customWidth="1"/>
    <col min="6" max="6" width="15.109375" bestFit="1" customWidth="1"/>
    <col min="8" max="8" width="13.77734375" customWidth="1"/>
    <col min="9" max="9" width="14.21875" customWidth="1"/>
    <col min="10" max="12" width="13.77734375" customWidth="1"/>
    <col min="13" max="13" width="16.33203125" customWidth="1"/>
    <col min="14" max="14" width="12" customWidth="1"/>
    <col min="15" max="15" width="14.88671875" customWidth="1"/>
  </cols>
  <sheetData>
    <row r="1" spans="1:27" ht="15.75" customHeight="1" x14ac:dyDescent="0.3">
      <c r="A1" s="83" t="s">
        <v>75</v>
      </c>
      <c r="B1" s="82"/>
      <c r="C1" s="82"/>
      <c r="D1" s="82"/>
      <c r="E1" s="82"/>
      <c r="F1" s="8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</row>
    <row r="2" spans="1:27" ht="15.75" customHeight="1" x14ac:dyDescent="0.3">
      <c r="A2" s="12"/>
      <c r="B2" s="12"/>
      <c r="C2" s="12"/>
      <c r="D2" s="16">
        <f t="shared" ref="D2:E2" si="0">SUM(D4:D23)</f>
        <v>6500</v>
      </c>
      <c r="E2" s="16">
        <f t="shared" si="0"/>
        <v>400</v>
      </c>
      <c r="F2" s="12"/>
      <c r="G2" s="12"/>
      <c r="H2" s="7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</row>
    <row r="3" spans="1:27" ht="15.75" customHeight="1" x14ac:dyDescent="0.3">
      <c r="A3" s="15" t="s">
        <v>9</v>
      </c>
      <c r="B3" s="15" t="s">
        <v>74</v>
      </c>
      <c r="C3" s="15" t="s">
        <v>76</v>
      </c>
      <c r="D3" s="18" t="s">
        <v>23</v>
      </c>
      <c r="E3" s="18" t="s">
        <v>24</v>
      </c>
      <c r="F3" s="18" t="s">
        <v>14</v>
      </c>
      <c r="G3" s="12"/>
      <c r="H3" s="15" t="s">
        <v>77</v>
      </c>
      <c r="I3" s="18" t="s">
        <v>78</v>
      </c>
      <c r="J3" s="18" t="s">
        <v>79</v>
      </c>
      <c r="K3" s="38"/>
      <c r="L3" s="12"/>
      <c r="M3" s="38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</row>
    <row r="4" spans="1:27" ht="15.75" customHeight="1" x14ac:dyDescent="0.3">
      <c r="A4" s="12" t="s">
        <v>80</v>
      </c>
      <c r="B4" s="12" t="s">
        <v>81</v>
      </c>
      <c r="C4" s="16">
        <v>100</v>
      </c>
      <c r="D4" s="16">
        <f t="shared" ref="D4:D23" si="1">C4*13</f>
        <v>1300</v>
      </c>
      <c r="E4" s="21"/>
      <c r="F4" s="16">
        <f>D4-E4</f>
        <v>1300</v>
      </c>
      <c r="G4" s="12"/>
      <c r="H4" s="12" t="s">
        <v>82</v>
      </c>
      <c r="I4" s="20">
        <v>100</v>
      </c>
      <c r="J4" s="20">
        <v>200</v>
      </c>
      <c r="K4" s="16"/>
      <c r="L4" s="20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</row>
    <row r="5" spans="1:27" ht="15.75" customHeight="1" x14ac:dyDescent="0.3">
      <c r="A5" s="73"/>
      <c r="B5" s="33" t="s">
        <v>83</v>
      </c>
      <c r="C5" s="16"/>
      <c r="D5" s="16">
        <f t="shared" si="1"/>
        <v>0</v>
      </c>
      <c r="E5" s="21">
        <v>50</v>
      </c>
      <c r="F5" s="16">
        <f t="shared" ref="F5:F23" si="2">F4+D5-E5</f>
        <v>1250</v>
      </c>
      <c r="G5" s="12"/>
      <c r="H5" s="12" t="s">
        <v>16</v>
      </c>
      <c r="I5" s="20">
        <v>100</v>
      </c>
      <c r="J5" s="20">
        <v>200</v>
      </c>
      <c r="K5" s="16"/>
      <c r="L5" s="20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 spans="1:27" ht="15.75" customHeight="1" x14ac:dyDescent="0.3">
      <c r="A6" s="12" t="s">
        <v>84</v>
      </c>
      <c r="B6" s="24" t="s">
        <v>85</v>
      </c>
      <c r="C6" s="16">
        <v>100</v>
      </c>
      <c r="D6" s="16">
        <f t="shared" si="1"/>
        <v>1300</v>
      </c>
      <c r="E6" s="21"/>
      <c r="F6" s="16">
        <f t="shared" si="2"/>
        <v>2550</v>
      </c>
      <c r="G6" s="12"/>
      <c r="H6" s="12" t="s">
        <v>17</v>
      </c>
      <c r="I6" s="20">
        <v>100</v>
      </c>
      <c r="J6" s="20">
        <v>200</v>
      </c>
      <c r="K6" s="16"/>
      <c r="L6" s="20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ht="15.75" customHeight="1" x14ac:dyDescent="0.3">
      <c r="A7" s="12"/>
      <c r="B7" s="12" t="s">
        <v>86</v>
      </c>
      <c r="C7" s="16"/>
      <c r="D7" s="16">
        <f t="shared" si="1"/>
        <v>0</v>
      </c>
      <c r="E7" s="21">
        <v>50</v>
      </c>
      <c r="F7" s="16">
        <f t="shared" si="2"/>
        <v>2500</v>
      </c>
      <c r="G7" s="12"/>
      <c r="H7" s="12" t="s">
        <v>18</v>
      </c>
      <c r="I7" s="20">
        <v>100</v>
      </c>
      <c r="J7" s="20">
        <v>200</v>
      </c>
      <c r="K7" s="16"/>
      <c r="L7" s="20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spans="1:27" ht="15.75" customHeight="1" x14ac:dyDescent="0.3">
      <c r="A8" s="73">
        <v>45597</v>
      </c>
      <c r="B8" s="33" t="s">
        <v>87</v>
      </c>
      <c r="C8" s="16"/>
      <c r="D8" s="16">
        <f t="shared" si="1"/>
        <v>0</v>
      </c>
      <c r="E8" s="21">
        <v>50</v>
      </c>
      <c r="F8" s="16">
        <f t="shared" si="2"/>
        <v>2450</v>
      </c>
      <c r="G8" s="12"/>
      <c r="H8" s="12" t="s">
        <v>19</v>
      </c>
      <c r="I8" s="20">
        <v>100</v>
      </c>
      <c r="J8" s="20">
        <v>200</v>
      </c>
      <c r="K8" s="16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ht="15.75" customHeight="1" x14ac:dyDescent="0.3">
      <c r="A9" s="24" t="s">
        <v>88</v>
      </c>
      <c r="B9" s="24" t="s">
        <v>89</v>
      </c>
      <c r="C9" s="25">
        <v>100</v>
      </c>
      <c r="D9" s="16">
        <f t="shared" si="1"/>
        <v>1300</v>
      </c>
      <c r="E9" s="25"/>
      <c r="F9" s="16">
        <f t="shared" si="2"/>
        <v>3750</v>
      </c>
      <c r="G9" s="12"/>
      <c r="H9" s="12"/>
      <c r="I9" s="74">
        <f t="shared" ref="I9:J9" si="3">SUM(I4:I8)</f>
        <v>500</v>
      </c>
      <c r="J9" s="74">
        <f t="shared" si="3"/>
        <v>1000</v>
      </c>
      <c r="K9" s="16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 spans="1:27" ht="15.75" customHeight="1" x14ac:dyDescent="0.3">
      <c r="A10" s="73">
        <v>45292</v>
      </c>
      <c r="B10" s="33" t="s">
        <v>87</v>
      </c>
      <c r="C10" s="21"/>
      <c r="D10" s="16">
        <f t="shared" si="1"/>
        <v>0</v>
      </c>
      <c r="E10" s="21">
        <v>50</v>
      </c>
      <c r="F10" s="16">
        <f t="shared" si="2"/>
        <v>3700</v>
      </c>
      <c r="G10" s="12"/>
      <c r="H10" s="12"/>
      <c r="I10" s="20">
        <f t="shared" ref="I10:J10" si="4">I9*13</f>
        <v>6500</v>
      </c>
      <c r="J10" s="20">
        <f t="shared" si="4"/>
        <v>13000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ht="15.75" customHeight="1" x14ac:dyDescent="0.3">
      <c r="A11" s="12" t="s">
        <v>90</v>
      </c>
      <c r="B11" s="33" t="s">
        <v>91</v>
      </c>
      <c r="C11" s="16"/>
      <c r="D11" s="16">
        <f t="shared" si="1"/>
        <v>0</v>
      </c>
      <c r="E11" s="21">
        <v>50</v>
      </c>
      <c r="F11" s="16">
        <f t="shared" si="2"/>
        <v>3650</v>
      </c>
      <c r="G11" s="12"/>
      <c r="H11" s="126"/>
      <c r="I11" s="126"/>
      <c r="J11" s="126"/>
      <c r="K11" s="126"/>
      <c r="L11" s="126"/>
      <c r="M11" s="126"/>
      <c r="N11" s="126"/>
      <c r="O11" s="126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 spans="1:27" ht="15.75" customHeight="1" x14ac:dyDescent="0.3">
      <c r="A12" s="24" t="s">
        <v>92</v>
      </c>
      <c r="B12" s="24" t="s">
        <v>93</v>
      </c>
      <c r="C12" s="25">
        <v>100</v>
      </c>
      <c r="D12" s="16">
        <f t="shared" si="1"/>
        <v>1300</v>
      </c>
      <c r="E12" s="21"/>
      <c r="F12" s="16">
        <f t="shared" si="2"/>
        <v>4950</v>
      </c>
      <c r="G12" s="12"/>
      <c r="H12" s="126"/>
      <c r="I12" s="127"/>
      <c r="J12" s="126"/>
      <c r="K12" s="126"/>
      <c r="L12" s="126"/>
      <c r="M12" s="126"/>
      <c r="N12" s="126"/>
      <c r="O12" s="128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 spans="1:27" ht="15.75" customHeight="1" x14ac:dyDescent="0.3">
      <c r="A13" s="73">
        <v>45352</v>
      </c>
      <c r="B13" s="33" t="s">
        <v>87</v>
      </c>
      <c r="C13" s="16"/>
      <c r="D13" s="16">
        <f t="shared" si="1"/>
        <v>0</v>
      </c>
      <c r="E13" s="21">
        <v>50</v>
      </c>
      <c r="F13" s="16">
        <f t="shared" si="2"/>
        <v>4900</v>
      </c>
      <c r="G13" s="12"/>
      <c r="H13" s="129"/>
      <c r="I13" s="130"/>
      <c r="J13" s="130"/>
      <c r="K13" s="130"/>
      <c r="L13" s="130"/>
      <c r="M13" s="130"/>
      <c r="N13" s="129"/>
      <c r="O13" s="129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</row>
    <row r="14" spans="1:27" ht="15.75" customHeight="1" x14ac:dyDescent="0.3">
      <c r="A14" s="12" t="s">
        <v>94</v>
      </c>
      <c r="B14" s="12" t="s">
        <v>95</v>
      </c>
      <c r="C14" s="16">
        <v>100</v>
      </c>
      <c r="D14" s="16">
        <f t="shared" si="1"/>
        <v>1300</v>
      </c>
      <c r="E14" s="21"/>
      <c r="F14" s="16">
        <f t="shared" si="2"/>
        <v>6200</v>
      </c>
      <c r="G14" s="12"/>
      <c r="H14" s="131"/>
      <c r="I14" s="132"/>
      <c r="J14" s="132"/>
      <c r="K14" s="132"/>
      <c r="L14" s="132"/>
      <c r="M14" s="132"/>
      <c r="N14" s="133"/>
      <c r="O14" s="133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</row>
    <row r="15" spans="1:27" ht="15.75" customHeight="1" x14ac:dyDescent="0.3">
      <c r="A15" s="33" t="s">
        <v>96</v>
      </c>
      <c r="B15" s="33" t="s">
        <v>7</v>
      </c>
      <c r="C15" s="16"/>
      <c r="D15" s="16">
        <f t="shared" si="1"/>
        <v>0</v>
      </c>
      <c r="E15" s="21">
        <v>50</v>
      </c>
      <c r="F15" s="16">
        <f t="shared" si="2"/>
        <v>6150</v>
      </c>
      <c r="G15" s="12"/>
      <c r="H15" s="134"/>
      <c r="I15" s="135"/>
      <c r="J15" s="135"/>
      <c r="K15" s="132"/>
      <c r="L15" s="135"/>
      <c r="M15" s="135"/>
      <c r="N15" s="136"/>
      <c r="O15" s="136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 spans="1:27" ht="15.75" customHeight="1" x14ac:dyDescent="0.3">
      <c r="A16" s="73"/>
      <c r="B16" s="33" t="s">
        <v>97</v>
      </c>
      <c r="C16" s="16"/>
      <c r="D16" s="16">
        <f t="shared" si="1"/>
        <v>0</v>
      </c>
      <c r="E16" s="21">
        <v>50</v>
      </c>
      <c r="F16" s="16">
        <f t="shared" si="2"/>
        <v>6100</v>
      </c>
      <c r="G16" s="12"/>
      <c r="H16" s="134"/>
      <c r="I16" s="135"/>
      <c r="J16" s="135"/>
      <c r="K16" s="132"/>
      <c r="L16" s="135"/>
      <c r="M16" s="135"/>
      <c r="N16" s="136"/>
      <c r="O16" s="136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 spans="1:27" ht="15.75" customHeight="1" x14ac:dyDescent="0.3">
      <c r="A17" s="19"/>
      <c r="B17" s="12"/>
      <c r="C17" s="16"/>
      <c r="D17" s="16">
        <f t="shared" si="1"/>
        <v>0</v>
      </c>
      <c r="E17" s="21"/>
      <c r="F17" s="16">
        <f t="shared" si="2"/>
        <v>6100</v>
      </c>
      <c r="G17" s="12"/>
      <c r="H17" s="134"/>
      <c r="I17" s="135"/>
      <c r="J17" s="135"/>
      <c r="K17" s="132"/>
      <c r="L17" s="135"/>
      <c r="M17" s="135"/>
      <c r="N17" s="136"/>
      <c r="O17" s="136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</row>
    <row r="18" spans="1:27" ht="15.75" customHeight="1" x14ac:dyDescent="0.3">
      <c r="A18" s="24"/>
      <c r="B18" s="24"/>
      <c r="C18" s="21"/>
      <c r="D18" s="16">
        <f t="shared" si="1"/>
        <v>0</v>
      </c>
      <c r="E18" s="21"/>
      <c r="F18" s="16">
        <f t="shared" si="2"/>
        <v>6100</v>
      </c>
      <c r="G18" s="12"/>
      <c r="H18" s="131"/>
      <c r="I18" s="137"/>
      <c r="J18" s="137"/>
      <c r="K18" s="132"/>
      <c r="L18" s="132"/>
      <c r="M18" s="132"/>
      <c r="N18" s="133"/>
      <c r="O18" s="133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</row>
    <row r="19" spans="1:27" ht="15.75" customHeight="1" x14ac:dyDescent="0.3">
      <c r="A19" s="12"/>
      <c r="B19" s="12"/>
      <c r="C19" s="16"/>
      <c r="D19" s="16">
        <f t="shared" si="1"/>
        <v>0</v>
      </c>
      <c r="E19" s="21"/>
      <c r="F19" s="16">
        <f t="shared" si="2"/>
        <v>6100</v>
      </c>
      <c r="G19" s="12"/>
      <c r="H19" s="138"/>
      <c r="I19" s="139"/>
      <c r="J19" s="132"/>
      <c r="K19" s="139"/>
      <c r="L19" s="132"/>
      <c r="M19" s="139"/>
      <c r="N19" s="132"/>
      <c r="O19" s="13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 spans="1:27" ht="15.75" customHeight="1" x14ac:dyDescent="0.3">
      <c r="A20" s="73"/>
      <c r="B20" s="33"/>
      <c r="C20" s="21"/>
      <c r="D20" s="16">
        <f t="shared" si="1"/>
        <v>0</v>
      </c>
      <c r="E20" s="21"/>
      <c r="F20" s="16">
        <f t="shared" si="2"/>
        <v>6100</v>
      </c>
      <c r="G20" s="12"/>
      <c r="H20" s="126"/>
      <c r="I20" s="126"/>
      <c r="J20" s="139"/>
      <c r="K20" s="126"/>
      <c r="L20" s="139"/>
      <c r="M20" s="126"/>
      <c r="N20" s="139"/>
      <c r="O20" s="139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</row>
    <row r="21" spans="1:27" ht="15.75" customHeight="1" x14ac:dyDescent="0.3">
      <c r="A21" s="12"/>
      <c r="B21" s="12"/>
      <c r="C21" s="75"/>
      <c r="D21" s="16">
        <f t="shared" si="1"/>
        <v>0</v>
      </c>
      <c r="E21" s="29"/>
      <c r="F21" s="16">
        <f t="shared" si="2"/>
        <v>6100</v>
      </c>
      <c r="G21" s="12"/>
      <c r="H21" s="126"/>
      <c r="I21" s="126"/>
      <c r="J21" s="126"/>
      <c r="K21" s="126"/>
      <c r="L21" s="126"/>
      <c r="M21" s="126"/>
      <c r="N21" s="126"/>
      <c r="O21" s="126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</row>
    <row r="22" spans="1:27" ht="15.75" customHeight="1" x14ac:dyDescent="0.3">
      <c r="A22" s="76"/>
      <c r="B22" s="12"/>
      <c r="C22" s="75"/>
      <c r="D22" s="16">
        <f t="shared" si="1"/>
        <v>0</v>
      </c>
      <c r="E22" s="29"/>
      <c r="F22" s="16">
        <f t="shared" si="2"/>
        <v>6100</v>
      </c>
      <c r="G22" s="12"/>
      <c r="H22" s="126"/>
      <c r="I22" s="126"/>
      <c r="J22" s="126"/>
      <c r="K22" s="126"/>
      <c r="L22" s="126"/>
      <c r="M22" s="126"/>
      <c r="N22" s="126"/>
      <c r="O22" s="126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 spans="1:27" ht="15.75" customHeight="1" x14ac:dyDescent="0.3">
      <c r="A23" s="28"/>
      <c r="B23" s="12"/>
      <c r="C23" s="16"/>
      <c r="D23" s="16">
        <f t="shared" si="1"/>
        <v>0</v>
      </c>
      <c r="E23" s="29"/>
      <c r="F23" s="16">
        <f t="shared" si="2"/>
        <v>6100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 spans="1:27" ht="15.75" customHeight="1" x14ac:dyDescent="0.3">
      <c r="A24" s="77"/>
      <c r="B24" s="12"/>
      <c r="C24" s="75"/>
      <c r="D24" s="12"/>
      <c r="E24" s="29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27" ht="15.75" customHeight="1" x14ac:dyDescent="0.3">
      <c r="A25" s="77"/>
      <c r="B25" s="12"/>
      <c r="C25" s="75"/>
      <c r="D25" s="16"/>
      <c r="E25" s="21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ht="15.75" customHeight="1" x14ac:dyDescent="0.3">
      <c r="A26" s="77"/>
      <c r="B26" s="12"/>
      <c r="C26" s="75"/>
      <c r="D26" s="12"/>
      <c r="E26" s="21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ht="15.75" customHeight="1" x14ac:dyDescent="0.3">
      <c r="A27" s="78"/>
      <c r="B27" s="33"/>
      <c r="C27" s="21"/>
      <c r="D27" s="16"/>
      <c r="E27" s="29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ht="14.4" x14ac:dyDescent="0.3">
      <c r="A28" s="78"/>
      <c r="B28" s="33"/>
      <c r="C28" s="75"/>
      <c r="D28" s="16"/>
      <c r="E28" s="29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ht="14.4" x14ac:dyDescent="0.3">
      <c r="A29" s="77"/>
      <c r="B29" s="72"/>
      <c r="C29" s="72"/>
      <c r="D29" s="72"/>
      <c r="E29" s="16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ht="14.4" x14ac:dyDescent="0.3">
      <c r="A30" s="79"/>
      <c r="B30" s="12"/>
      <c r="C30" s="72"/>
      <c r="D30" s="80"/>
      <c r="E30" s="29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ht="14.4" x14ac:dyDescent="0.3">
      <c r="A31" s="77"/>
      <c r="B31" s="33"/>
      <c r="C31" s="72"/>
      <c r="D31" s="16"/>
      <c r="E31" s="29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ht="14.4" x14ac:dyDescent="0.3">
      <c r="A32" s="77"/>
      <c r="B32" s="33"/>
      <c r="C32" s="72"/>
      <c r="D32" s="16"/>
      <c r="E32" s="29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ht="14.4" x14ac:dyDescent="0.3">
      <c r="A33" s="77"/>
      <c r="B33" s="33"/>
      <c r="C33" s="72"/>
      <c r="D33" s="16"/>
      <c r="E33" s="29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ht="14.4" x14ac:dyDescent="0.3">
      <c r="A34" s="77"/>
      <c r="B34" s="12"/>
      <c r="C34" s="72"/>
      <c r="D34" s="16"/>
      <c r="E34" s="29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14.4" x14ac:dyDescent="0.3">
      <c r="A35" s="81"/>
      <c r="B35" s="33"/>
      <c r="C35" s="72"/>
      <c r="D35" s="80"/>
      <c r="E35" s="2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spans="1:27" ht="14.4" x14ac:dyDescent="0.3">
      <c r="A36" s="72"/>
      <c r="B36" s="12"/>
      <c r="C36" s="72"/>
      <c r="D36" s="16"/>
      <c r="E36" s="7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</row>
    <row r="37" spans="1:27" ht="14.4" x14ac:dyDescent="0.3">
      <c r="A37" s="77"/>
      <c r="B37" s="12"/>
      <c r="C37" s="72"/>
      <c r="D37" s="80"/>
      <c r="E37" s="16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 spans="1:27" ht="14.4" x14ac:dyDescent="0.3">
      <c r="A38" s="72"/>
      <c r="B38" s="33"/>
      <c r="C38" s="72"/>
      <c r="D38" s="16"/>
      <c r="E38" s="29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 spans="1:27" ht="14.4" x14ac:dyDescent="0.3">
      <c r="A39" s="72"/>
      <c r="B39" s="33"/>
      <c r="C39" s="72"/>
      <c r="D39" s="16"/>
      <c r="E39" s="29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spans="1:27" ht="14.4" x14ac:dyDescent="0.3">
      <c r="A40" s="12"/>
      <c r="B40" s="33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27" ht="14.4" x14ac:dyDescent="0.3">
      <c r="A41" s="12"/>
      <c r="B41" s="33"/>
      <c r="C41" s="12"/>
      <c r="D41" s="12"/>
      <c r="E41" s="21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ht="14.4" x14ac:dyDescent="0.3">
      <c r="A42" s="12"/>
      <c r="B42" s="33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7" ht="14.4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27" ht="14.4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27" ht="14.4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27" ht="14.4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14.4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7" ht="14.4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1:27" ht="14.4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1:27" ht="14.4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 spans="1:27" ht="14.4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 spans="1:27" ht="14.4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ht="14.4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spans="1:27" ht="14.4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1:27" ht="14.4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27" ht="14.4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27" ht="14.4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7" ht="14.4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7" ht="14.4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spans="1:27" ht="14.4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spans="1:27" ht="14.4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spans="1:27" ht="14.4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spans="1:27" ht="14.4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ht="14.4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 spans="1:27" ht="14.4" x14ac:dyDescent="0.3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 spans="1:27" ht="14.4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 spans="1:27" ht="14.4" x14ac:dyDescent="0.3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 spans="1:27" ht="14.4" x14ac:dyDescent="0.3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1:27" ht="14.4" x14ac:dyDescent="0.3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 spans="1:27" ht="14.4" x14ac:dyDescent="0.3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 spans="1:27" ht="14.4" x14ac:dyDescent="0.3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 spans="1:27" ht="14.4" x14ac:dyDescent="0.3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 spans="1:27" ht="14.4" x14ac:dyDescent="0.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 spans="1:27" ht="14.4" x14ac:dyDescent="0.3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ht="14.4" x14ac:dyDescent="0.3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 spans="1:27" ht="14.4" x14ac:dyDescent="0.3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 spans="1:27" ht="14.4" x14ac:dyDescent="0.3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 spans="1:27" ht="14.4" x14ac:dyDescent="0.3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 spans="1:27" ht="14.4" x14ac:dyDescent="0.3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1:27" ht="14.4" x14ac:dyDescent="0.3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 spans="1:27" ht="14.4" x14ac:dyDescent="0.3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 spans="1:27" ht="14.4" x14ac:dyDescent="0.3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 spans="1:27" ht="14.4" x14ac:dyDescent="0.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 spans="1:27" ht="14.4" x14ac:dyDescent="0.3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 spans="1:27" ht="14.4" x14ac:dyDescent="0.3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ht="14.4" x14ac:dyDescent="0.3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 spans="1:27" ht="14.4" x14ac:dyDescent="0.3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 spans="1:27" ht="14.4" x14ac:dyDescent="0.3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 spans="1:27" ht="14.4" x14ac:dyDescent="0.3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 spans="1:27" ht="14.4" x14ac:dyDescent="0.3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 spans="1:27" ht="14.4" x14ac:dyDescent="0.3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 spans="1:27" ht="14.4" x14ac:dyDescent="0.3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 spans="1:27" ht="14.4" x14ac:dyDescent="0.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 spans="1:27" ht="14.4" x14ac:dyDescent="0.3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 spans="1:27" ht="14.4" x14ac:dyDescent="0.3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 spans="1:27" ht="14.4" x14ac:dyDescent="0.3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27" ht="14.4" x14ac:dyDescent="0.3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 spans="1:27" ht="14.4" x14ac:dyDescent="0.3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 spans="1:27" ht="14.4" x14ac:dyDescent="0.3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ht="14.4" x14ac:dyDescent="0.3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 spans="1:27" ht="14.4" x14ac:dyDescent="0.3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 spans="1:27" ht="14.4" x14ac:dyDescent="0.3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 spans="1:27" ht="14.4" x14ac:dyDescent="0.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 spans="1:27" ht="14.4" x14ac:dyDescent="0.3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 spans="1:27" ht="14.4" x14ac:dyDescent="0.3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 spans="1:27" ht="14.4" x14ac:dyDescent="0.3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 spans="1:27" ht="14.4" x14ac:dyDescent="0.3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 spans="1:27" ht="14.4" x14ac:dyDescent="0.3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 spans="1:27" ht="14.4" x14ac:dyDescent="0.3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 spans="1:27" ht="14.4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 spans="1:27" ht="14.4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 spans="1:27" ht="14.4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 spans="1:27" ht="14.4" x14ac:dyDescent="0.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 spans="1:27" ht="14.4" x14ac:dyDescent="0.3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:27" ht="14.4" x14ac:dyDescent="0.3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:27" ht="14.4" x14ac:dyDescent="0.3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:27" ht="14.4" x14ac:dyDescent="0.3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:27" ht="14.4" x14ac:dyDescent="0.3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:27" ht="14.4" x14ac:dyDescent="0.3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:27" ht="14.4" x14ac:dyDescent="0.3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:27" ht="14.4" x14ac:dyDescent="0.3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:27" ht="14.4" x14ac:dyDescent="0.3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:27" ht="14.4" x14ac:dyDescent="0.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:27" ht="14.4" x14ac:dyDescent="0.3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:27" ht="14.4" x14ac:dyDescent="0.3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:27" ht="14.4" x14ac:dyDescent="0.3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:27" ht="14.4" x14ac:dyDescent="0.3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:27" ht="14.4" x14ac:dyDescent="0.3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:27" ht="14.4" x14ac:dyDescent="0.3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:27" ht="14.4" x14ac:dyDescent="0.3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:27" ht="14.4" x14ac:dyDescent="0.3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 spans="1:27" ht="14.4" x14ac:dyDescent="0.3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1:27" ht="14.4" x14ac:dyDescent="0.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 spans="1:27" ht="14.4" x14ac:dyDescent="0.3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 spans="1:27" ht="14.4" x14ac:dyDescent="0.3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 spans="1:27" ht="14.4" x14ac:dyDescent="0.3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 spans="1:27" ht="14.4" x14ac:dyDescent="0.3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 spans="1:27" ht="14.4" x14ac:dyDescent="0.3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 spans="1:27" ht="14.4" x14ac:dyDescent="0.3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 spans="1:27" ht="14.4" x14ac:dyDescent="0.3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 spans="1:27" ht="14.4" x14ac:dyDescent="0.3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 spans="1:27" ht="14.4" x14ac:dyDescent="0.3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 spans="1:27" ht="14.4" x14ac:dyDescent="0.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 spans="1:27" ht="14.4" x14ac:dyDescent="0.3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 spans="1:27" ht="14.4" x14ac:dyDescent="0.3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 spans="1:27" ht="14.4" x14ac:dyDescent="0.3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 spans="1:27" ht="14.4" x14ac:dyDescent="0.3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 spans="1:27" ht="14.4" x14ac:dyDescent="0.3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 spans="1:27" ht="14.4" x14ac:dyDescent="0.3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 spans="1:27" ht="14.4" x14ac:dyDescent="0.3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 spans="1:27" ht="14.4" x14ac:dyDescent="0.3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 spans="1:27" ht="14.4" x14ac:dyDescent="0.3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 spans="1:27" ht="14.4" x14ac:dyDescent="0.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 spans="1:27" ht="14.4" x14ac:dyDescent="0.3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 spans="1:27" ht="14.4" x14ac:dyDescent="0.3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 spans="1:27" ht="14.4" x14ac:dyDescent="0.3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 spans="1:27" ht="14.4" x14ac:dyDescent="0.3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 spans="1:27" ht="14.4" x14ac:dyDescent="0.3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 spans="1:27" ht="14.4" x14ac:dyDescent="0.3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 spans="1:27" ht="14.4" x14ac:dyDescent="0.3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 spans="1:27" ht="14.4" x14ac:dyDescent="0.3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 spans="1:27" ht="14.4" x14ac:dyDescent="0.3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 spans="1:27" ht="14.4" x14ac:dyDescent="0.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 spans="1:27" ht="14.4" x14ac:dyDescent="0.3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1:27" ht="14.4" x14ac:dyDescent="0.3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 spans="1:27" ht="14.4" x14ac:dyDescent="0.3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 spans="1:27" ht="14.4" x14ac:dyDescent="0.3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 spans="1:27" ht="14.4" x14ac:dyDescent="0.3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 spans="1:27" ht="14.4" x14ac:dyDescent="0.3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 spans="1:27" ht="14.4" x14ac:dyDescent="0.3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 spans="1:27" ht="14.4" x14ac:dyDescent="0.3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 spans="1:27" ht="14.4" x14ac:dyDescent="0.3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 spans="1:27" ht="14.4" x14ac:dyDescent="0.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 spans="1:27" ht="14.4" x14ac:dyDescent="0.3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 spans="1:27" ht="14.4" x14ac:dyDescent="0.3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 spans="1:27" ht="14.4" x14ac:dyDescent="0.3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 spans="1:27" ht="14.4" x14ac:dyDescent="0.3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 spans="1:27" ht="14.4" x14ac:dyDescent="0.3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 spans="1:27" ht="14.4" x14ac:dyDescent="0.3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 spans="1:27" ht="14.4" x14ac:dyDescent="0.3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1:27" ht="14.4" x14ac:dyDescent="0.3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 spans="1:27" ht="14.4" x14ac:dyDescent="0.3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 spans="1:27" ht="14.4" x14ac:dyDescent="0.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 spans="1:27" ht="14.4" x14ac:dyDescent="0.3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 spans="1:27" ht="14.4" x14ac:dyDescent="0.3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 spans="1:27" ht="14.4" x14ac:dyDescent="0.3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 spans="1:27" ht="14.4" x14ac:dyDescent="0.3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1:27" ht="14.4" x14ac:dyDescent="0.3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 spans="1:27" ht="14.4" x14ac:dyDescent="0.3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 spans="1:27" ht="14.4" x14ac:dyDescent="0.3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 spans="1:27" ht="14.4" x14ac:dyDescent="0.3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 spans="1:27" ht="14.4" x14ac:dyDescent="0.3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 spans="1:27" ht="14.4" x14ac:dyDescent="0.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 spans="1:27" ht="14.4" x14ac:dyDescent="0.3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 spans="1:27" ht="14.4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 spans="1:27" ht="14.4" x14ac:dyDescent="0.3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 spans="1:27" ht="14.4" x14ac:dyDescent="0.3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 spans="1:27" ht="14.4" x14ac:dyDescent="0.3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 spans="1:27" ht="14.4" x14ac:dyDescent="0.3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 spans="1:27" ht="14.4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 spans="1:27" ht="14.4" x14ac:dyDescent="0.3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 spans="1:27" ht="14.4" x14ac:dyDescent="0.3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 spans="1:27" ht="14.4" x14ac:dyDescent="0.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 spans="1:27" ht="14.4" x14ac:dyDescent="0.3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1:27" ht="14.4" x14ac:dyDescent="0.3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 spans="1:27" ht="14.4" x14ac:dyDescent="0.3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 spans="1:27" ht="14.4" x14ac:dyDescent="0.3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 spans="1:27" ht="14.4" x14ac:dyDescent="0.3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 spans="1:27" ht="14.4" x14ac:dyDescent="0.3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 spans="1:27" ht="14.4" x14ac:dyDescent="0.3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 spans="1:27" ht="14.4" x14ac:dyDescent="0.3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 spans="1:27" ht="14.4" x14ac:dyDescent="0.3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 spans="1:27" ht="14.4" x14ac:dyDescent="0.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 spans="1:27" ht="14.4" x14ac:dyDescent="0.3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 spans="1:27" ht="14.4" x14ac:dyDescent="0.3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 spans="1:27" ht="14.4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 spans="1:27" ht="14.4" x14ac:dyDescent="0.3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 spans="1:27" ht="14.4" x14ac:dyDescent="0.3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 spans="1:27" ht="14.4" x14ac:dyDescent="0.3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 spans="1:27" ht="14.4" x14ac:dyDescent="0.3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 spans="1:27" ht="14.4" x14ac:dyDescent="0.3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 spans="1:27" ht="14.4" x14ac:dyDescent="0.3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 spans="1:27" ht="14.4" x14ac:dyDescent="0.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 spans="1:27" ht="14.4" x14ac:dyDescent="0.3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 spans="1:27" ht="14.4" x14ac:dyDescent="0.3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 spans="1:27" ht="14.4" x14ac:dyDescent="0.3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1:27" ht="14.4" x14ac:dyDescent="0.3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 spans="1:27" ht="14.4" x14ac:dyDescent="0.3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 spans="1:27" ht="14.4" x14ac:dyDescent="0.3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 spans="1:27" ht="14.4" x14ac:dyDescent="0.3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 spans="1:27" ht="14.4" x14ac:dyDescent="0.3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 spans="1:27" ht="14.4" x14ac:dyDescent="0.3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 spans="1:27" ht="14.4" x14ac:dyDescent="0.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 spans="1:27" ht="14.4" x14ac:dyDescent="0.3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</row>
    <row r="235" spans="1:27" ht="14.4" x14ac:dyDescent="0.3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</row>
    <row r="236" spans="1:27" ht="14.4" x14ac:dyDescent="0.3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</row>
    <row r="237" spans="1:27" ht="14.4" x14ac:dyDescent="0.3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</row>
    <row r="238" spans="1:27" ht="14.4" x14ac:dyDescent="0.3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</row>
    <row r="239" spans="1:27" ht="14.4" x14ac:dyDescent="0.3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</row>
    <row r="240" spans="1:27" ht="14.4" x14ac:dyDescent="0.3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</row>
    <row r="241" spans="1:27" ht="14.4" x14ac:dyDescent="0.3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</row>
    <row r="242" spans="1:27" ht="14.4" x14ac:dyDescent="0.3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</row>
    <row r="243" spans="1:27" ht="14.4" x14ac:dyDescent="0.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</row>
    <row r="244" spans="1:27" ht="14.4" x14ac:dyDescent="0.3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</row>
    <row r="245" spans="1:27" ht="14.4" x14ac:dyDescent="0.3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</row>
    <row r="246" spans="1:27" ht="14.4" x14ac:dyDescent="0.3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</row>
    <row r="247" spans="1:27" ht="14.4" x14ac:dyDescent="0.3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</row>
    <row r="248" spans="1:27" ht="14.4" x14ac:dyDescent="0.3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</row>
    <row r="249" spans="1:27" ht="14.4" x14ac:dyDescent="0.3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</row>
    <row r="250" spans="1:27" ht="14.4" x14ac:dyDescent="0.3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</row>
    <row r="251" spans="1:27" ht="14.4" x14ac:dyDescent="0.3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</row>
    <row r="252" spans="1:27" ht="14.4" x14ac:dyDescent="0.3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</row>
    <row r="253" spans="1:27" ht="14.4" x14ac:dyDescent="0.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</row>
    <row r="254" spans="1:27" ht="14.4" x14ac:dyDescent="0.3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</row>
    <row r="255" spans="1:27" ht="14.4" x14ac:dyDescent="0.3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</row>
    <row r="256" spans="1:27" ht="14.4" x14ac:dyDescent="0.3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</row>
    <row r="257" spans="1:27" ht="14.4" x14ac:dyDescent="0.3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</row>
    <row r="258" spans="1:27" ht="14.4" x14ac:dyDescent="0.3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</row>
    <row r="259" spans="1:27" ht="14.4" x14ac:dyDescent="0.3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</row>
    <row r="260" spans="1:27" ht="14.4" x14ac:dyDescent="0.3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</row>
    <row r="261" spans="1:27" ht="14.4" x14ac:dyDescent="0.3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</row>
    <row r="262" spans="1:27" ht="14.4" x14ac:dyDescent="0.3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</row>
    <row r="263" spans="1:27" ht="14.4" x14ac:dyDescent="0.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</row>
    <row r="264" spans="1:27" ht="14.4" x14ac:dyDescent="0.3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</row>
    <row r="265" spans="1:27" ht="14.4" x14ac:dyDescent="0.3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</row>
    <row r="266" spans="1:27" ht="14.4" x14ac:dyDescent="0.3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</row>
    <row r="267" spans="1:27" ht="14.4" x14ac:dyDescent="0.3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</row>
    <row r="268" spans="1:27" ht="14.4" x14ac:dyDescent="0.3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</row>
    <row r="269" spans="1:27" ht="14.4" x14ac:dyDescent="0.3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</row>
    <row r="270" spans="1:27" ht="14.4" x14ac:dyDescent="0.3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</row>
    <row r="271" spans="1:27" ht="14.4" x14ac:dyDescent="0.3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</row>
    <row r="272" spans="1:27" ht="14.4" x14ac:dyDescent="0.3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</row>
    <row r="273" spans="1:27" ht="14.4" x14ac:dyDescent="0.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</row>
    <row r="274" spans="1:27" ht="14.4" x14ac:dyDescent="0.3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</row>
    <row r="275" spans="1:27" ht="14.4" x14ac:dyDescent="0.3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</row>
    <row r="276" spans="1:27" ht="14.4" x14ac:dyDescent="0.3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</row>
    <row r="277" spans="1:27" ht="14.4" x14ac:dyDescent="0.3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</row>
    <row r="278" spans="1:27" ht="14.4" x14ac:dyDescent="0.3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</row>
    <row r="279" spans="1:27" ht="14.4" x14ac:dyDescent="0.3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</row>
    <row r="280" spans="1:27" ht="14.4" x14ac:dyDescent="0.3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</row>
    <row r="281" spans="1:27" ht="14.4" x14ac:dyDescent="0.3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</row>
    <row r="282" spans="1:27" ht="14.4" x14ac:dyDescent="0.3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</row>
    <row r="283" spans="1:27" ht="14.4" x14ac:dyDescent="0.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</row>
    <row r="284" spans="1:27" ht="14.4" x14ac:dyDescent="0.3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</row>
    <row r="285" spans="1:27" ht="14.4" x14ac:dyDescent="0.3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</row>
    <row r="286" spans="1:27" ht="14.4" x14ac:dyDescent="0.3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</row>
    <row r="287" spans="1:27" ht="14.4" x14ac:dyDescent="0.3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</row>
    <row r="288" spans="1:27" ht="14.4" x14ac:dyDescent="0.3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</row>
    <row r="289" spans="1:27" ht="14.4" x14ac:dyDescent="0.3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</row>
    <row r="290" spans="1:27" ht="14.4" x14ac:dyDescent="0.3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</row>
    <row r="291" spans="1:27" ht="14.4" x14ac:dyDescent="0.3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</row>
    <row r="292" spans="1:27" ht="14.4" x14ac:dyDescent="0.3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</row>
    <row r="293" spans="1:27" ht="14.4" x14ac:dyDescent="0.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</row>
    <row r="294" spans="1:27" ht="14.4" x14ac:dyDescent="0.3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</row>
    <row r="295" spans="1:27" ht="14.4" x14ac:dyDescent="0.3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</row>
    <row r="296" spans="1:27" ht="14.4" x14ac:dyDescent="0.3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</row>
    <row r="297" spans="1:27" ht="14.4" x14ac:dyDescent="0.3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</row>
    <row r="298" spans="1:27" ht="14.4" x14ac:dyDescent="0.3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</row>
    <row r="299" spans="1:27" ht="14.4" x14ac:dyDescent="0.3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</row>
    <row r="300" spans="1:27" ht="14.4" x14ac:dyDescent="0.3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</row>
    <row r="301" spans="1:27" ht="14.4" x14ac:dyDescent="0.3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</row>
    <row r="302" spans="1:27" ht="14.4" x14ac:dyDescent="0.3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</row>
    <row r="303" spans="1:27" ht="14.4" x14ac:dyDescent="0.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</row>
    <row r="304" spans="1:27" ht="14.4" x14ac:dyDescent="0.3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</row>
    <row r="305" spans="1:27" ht="14.4" x14ac:dyDescent="0.3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</row>
    <row r="306" spans="1:27" ht="14.4" x14ac:dyDescent="0.3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</row>
    <row r="307" spans="1:27" ht="14.4" x14ac:dyDescent="0.3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</row>
    <row r="308" spans="1:27" ht="14.4" x14ac:dyDescent="0.3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</row>
    <row r="309" spans="1:27" ht="14.4" x14ac:dyDescent="0.3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</row>
    <row r="310" spans="1:27" ht="14.4" x14ac:dyDescent="0.3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</row>
    <row r="311" spans="1:27" ht="14.4" x14ac:dyDescent="0.3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</row>
    <row r="312" spans="1:27" ht="14.4" x14ac:dyDescent="0.3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</row>
    <row r="313" spans="1:27" ht="14.4" x14ac:dyDescent="0.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</row>
    <row r="314" spans="1:27" ht="14.4" x14ac:dyDescent="0.3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</row>
    <row r="315" spans="1:27" ht="14.4" x14ac:dyDescent="0.3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</row>
    <row r="316" spans="1:27" ht="14.4" x14ac:dyDescent="0.3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</row>
    <row r="317" spans="1:27" ht="14.4" x14ac:dyDescent="0.3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</row>
    <row r="318" spans="1:27" ht="14.4" x14ac:dyDescent="0.3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</row>
    <row r="319" spans="1:27" ht="14.4" x14ac:dyDescent="0.3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</row>
    <row r="320" spans="1:27" ht="14.4" x14ac:dyDescent="0.3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</row>
    <row r="321" spans="1:27" ht="14.4" x14ac:dyDescent="0.3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</row>
    <row r="322" spans="1:27" ht="14.4" x14ac:dyDescent="0.3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</row>
    <row r="323" spans="1:27" ht="14.4" x14ac:dyDescent="0.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</row>
    <row r="324" spans="1:27" ht="14.4" x14ac:dyDescent="0.3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</row>
    <row r="325" spans="1:27" ht="14.4" x14ac:dyDescent="0.3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</row>
    <row r="326" spans="1:27" ht="14.4" x14ac:dyDescent="0.3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</row>
    <row r="327" spans="1:27" ht="14.4" x14ac:dyDescent="0.3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</row>
    <row r="328" spans="1:27" ht="14.4" x14ac:dyDescent="0.3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</row>
    <row r="329" spans="1:27" ht="14.4" x14ac:dyDescent="0.3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</row>
    <row r="330" spans="1:27" ht="14.4" x14ac:dyDescent="0.3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</row>
    <row r="331" spans="1:27" ht="14.4" x14ac:dyDescent="0.3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</row>
    <row r="332" spans="1:27" ht="14.4" x14ac:dyDescent="0.3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</row>
    <row r="333" spans="1:27" ht="14.4" x14ac:dyDescent="0.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</row>
    <row r="334" spans="1:27" ht="14.4" x14ac:dyDescent="0.3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</row>
    <row r="335" spans="1:27" ht="14.4" x14ac:dyDescent="0.3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</row>
    <row r="336" spans="1:27" ht="14.4" x14ac:dyDescent="0.3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</row>
    <row r="337" spans="1:27" ht="14.4" x14ac:dyDescent="0.3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</row>
    <row r="338" spans="1:27" ht="14.4" x14ac:dyDescent="0.3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</row>
    <row r="339" spans="1:27" ht="14.4" x14ac:dyDescent="0.3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</row>
    <row r="340" spans="1:27" ht="14.4" x14ac:dyDescent="0.3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</row>
    <row r="341" spans="1:27" ht="14.4" x14ac:dyDescent="0.3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</row>
    <row r="342" spans="1:27" ht="14.4" x14ac:dyDescent="0.3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</row>
    <row r="343" spans="1:27" ht="14.4" x14ac:dyDescent="0.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</row>
    <row r="344" spans="1:27" ht="14.4" x14ac:dyDescent="0.3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</row>
    <row r="345" spans="1:27" ht="14.4" x14ac:dyDescent="0.3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</row>
    <row r="346" spans="1:27" ht="14.4" x14ac:dyDescent="0.3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</row>
    <row r="347" spans="1:27" ht="14.4" x14ac:dyDescent="0.3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</row>
    <row r="348" spans="1:27" ht="14.4" x14ac:dyDescent="0.3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</row>
    <row r="349" spans="1:27" ht="14.4" x14ac:dyDescent="0.3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</row>
    <row r="350" spans="1:27" ht="14.4" x14ac:dyDescent="0.3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</row>
    <row r="351" spans="1:27" ht="14.4" x14ac:dyDescent="0.3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</row>
    <row r="352" spans="1:27" ht="14.4" x14ac:dyDescent="0.3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</row>
    <row r="353" spans="1:27" ht="14.4" x14ac:dyDescent="0.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</row>
    <row r="354" spans="1:27" ht="14.4" x14ac:dyDescent="0.3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</row>
    <row r="355" spans="1:27" ht="14.4" x14ac:dyDescent="0.3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</row>
    <row r="356" spans="1:27" ht="14.4" x14ac:dyDescent="0.3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</row>
    <row r="357" spans="1:27" ht="14.4" x14ac:dyDescent="0.3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</row>
    <row r="358" spans="1:27" ht="14.4" x14ac:dyDescent="0.3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</row>
    <row r="359" spans="1:27" ht="14.4" x14ac:dyDescent="0.3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</row>
    <row r="360" spans="1:27" ht="14.4" x14ac:dyDescent="0.3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</row>
    <row r="361" spans="1:27" ht="14.4" x14ac:dyDescent="0.3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</row>
    <row r="362" spans="1:27" ht="14.4" x14ac:dyDescent="0.3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</row>
    <row r="363" spans="1:27" ht="14.4" x14ac:dyDescent="0.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</row>
    <row r="364" spans="1:27" ht="14.4" x14ac:dyDescent="0.3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</row>
    <row r="365" spans="1:27" ht="14.4" x14ac:dyDescent="0.3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</row>
    <row r="366" spans="1:27" ht="14.4" x14ac:dyDescent="0.3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</row>
    <row r="367" spans="1:27" ht="14.4" x14ac:dyDescent="0.3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</row>
    <row r="368" spans="1:27" ht="14.4" x14ac:dyDescent="0.3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</row>
    <row r="369" spans="1:27" ht="14.4" x14ac:dyDescent="0.3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</row>
    <row r="370" spans="1:27" ht="14.4" x14ac:dyDescent="0.3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</row>
    <row r="371" spans="1:27" ht="14.4" x14ac:dyDescent="0.3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</row>
    <row r="372" spans="1:27" ht="14.4" x14ac:dyDescent="0.3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</row>
    <row r="373" spans="1:27" ht="14.4" x14ac:dyDescent="0.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</row>
    <row r="374" spans="1:27" ht="14.4" x14ac:dyDescent="0.3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</row>
    <row r="375" spans="1:27" ht="14.4" x14ac:dyDescent="0.3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</row>
    <row r="376" spans="1:27" ht="14.4" x14ac:dyDescent="0.3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</row>
    <row r="377" spans="1:27" ht="14.4" x14ac:dyDescent="0.3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</row>
    <row r="378" spans="1:27" ht="14.4" x14ac:dyDescent="0.3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</row>
    <row r="379" spans="1:27" ht="14.4" x14ac:dyDescent="0.3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</row>
    <row r="380" spans="1:27" ht="14.4" x14ac:dyDescent="0.3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</row>
    <row r="381" spans="1:27" ht="14.4" x14ac:dyDescent="0.3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</row>
    <row r="382" spans="1:27" ht="14.4" x14ac:dyDescent="0.3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</row>
    <row r="383" spans="1:27" ht="14.4" x14ac:dyDescent="0.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</row>
    <row r="384" spans="1:27" ht="14.4" x14ac:dyDescent="0.3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</row>
    <row r="385" spans="1:27" ht="14.4" x14ac:dyDescent="0.3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</row>
    <row r="386" spans="1:27" ht="14.4" x14ac:dyDescent="0.3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</row>
    <row r="387" spans="1:27" ht="14.4" x14ac:dyDescent="0.3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</row>
    <row r="388" spans="1:27" ht="14.4" x14ac:dyDescent="0.3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</row>
    <row r="389" spans="1:27" ht="14.4" x14ac:dyDescent="0.3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</row>
    <row r="390" spans="1:27" ht="14.4" x14ac:dyDescent="0.3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</row>
    <row r="391" spans="1:27" ht="14.4" x14ac:dyDescent="0.3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</row>
    <row r="392" spans="1:27" ht="14.4" x14ac:dyDescent="0.3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</row>
    <row r="393" spans="1:27" ht="14.4" x14ac:dyDescent="0.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</row>
    <row r="394" spans="1:27" ht="14.4" x14ac:dyDescent="0.3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</row>
    <row r="395" spans="1:27" ht="14.4" x14ac:dyDescent="0.3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</row>
    <row r="396" spans="1:27" ht="14.4" x14ac:dyDescent="0.3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</row>
    <row r="397" spans="1:27" ht="14.4" x14ac:dyDescent="0.3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</row>
    <row r="398" spans="1:27" ht="14.4" x14ac:dyDescent="0.3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</row>
    <row r="399" spans="1:27" ht="14.4" x14ac:dyDescent="0.3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</row>
    <row r="400" spans="1:27" ht="14.4" x14ac:dyDescent="0.3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</row>
    <row r="401" spans="1:27" ht="14.4" x14ac:dyDescent="0.3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</row>
    <row r="402" spans="1:27" ht="14.4" x14ac:dyDescent="0.3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</row>
    <row r="403" spans="1:27" ht="14.4" x14ac:dyDescent="0.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</row>
    <row r="404" spans="1:27" ht="14.4" x14ac:dyDescent="0.3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</row>
    <row r="405" spans="1:27" ht="14.4" x14ac:dyDescent="0.3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</row>
    <row r="406" spans="1:27" ht="14.4" x14ac:dyDescent="0.3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</row>
    <row r="407" spans="1:27" ht="14.4" x14ac:dyDescent="0.3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</row>
    <row r="408" spans="1:27" ht="14.4" x14ac:dyDescent="0.3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</row>
    <row r="409" spans="1:27" ht="14.4" x14ac:dyDescent="0.3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</row>
    <row r="410" spans="1:27" ht="14.4" x14ac:dyDescent="0.3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</row>
    <row r="411" spans="1:27" ht="14.4" x14ac:dyDescent="0.3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</row>
    <row r="412" spans="1:27" ht="14.4" x14ac:dyDescent="0.3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</row>
    <row r="413" spans="1:27" ht="14.4" x14ac:dyDescent="0.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</row>
    <row r="414" spans="1:27" ht="14.4" x14ac:dyDescent="0.3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</row>
    <row r="415" spans="1:27" ht="14.4" x14ac:dyDescent="0.3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</row>
    <row r="416" spans="1:27" ht="14.4" x14ac:dyDescent="0.3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</row>
    <row r="417" spans="1:27" ht="14.4" x14ac:dyDescent="0.3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</row>
    <row r="418" spans="1:27" ht="14.4" x14ac:dyDescent="0.3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</row>
    <row r="419" spans="1:27" ht="14.4" x14ac:dyDescent="0.3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</row>
    <row r="420" spans="1:27" ht="14.4" x14ac:dyDescent="0.3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</row>
    <row r="421" spans="1:27" ht="14.4" x14ac:dyDescent="0.3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</row>
    <row r="422" spans="1:27" ht="14.4" x14ac:dyDescent="0.3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</row>
    <row r="423" spans="1:27" ht="14.4" x14ac:dyDescent="0.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</row>
    <row r="424" spans="1:27" ht="14.4" x14ac:dyDescent="0.3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</row>
    <row r="425" spans="1:27" ht="14.4" x14ac:dyDescent="0.3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</row>
    <row r="426" spans="1:27" ht="14.4" x14ac:dyDescent="0.3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</row>
    <row r="427" spans="1:27" ht="14.4" x14ac:dyDescent="0.3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</row>
    <row r="428" spans="1:27" ht="14.4" x14ac:dyDescent="0.3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</row>
    <row r="429" spans="1:27" ht="14.4" x14ac:dyDescent="0.3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</row>
    <row r="430" spans="1:27" ht="14.4" x14ac:dyDescent="0.3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</row>
    <row r="431" spans="1:27" ht="14.4" x14ac:dyDescent="0.3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</row>
    <row r="432" spans="1:27" ht="14.4" x14ac:dyDescent="0.3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</row>
    <row r="433" spans="1:27" ht="14.4" x14ac:dyDescent="0.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</row>
    <row r="434" spans="1:27" ht="14.4" x14ac:dyDescent="0.3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</row>
    <row r="435" spans="1:27" ht="14.4" x14ac:dyDescent="0.3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</row>
    <row r="436" spans="1:27" ht="14.4" x14ac:dyDescent="0.3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</row>
    <row r="437" spans="1:27" ht="14.4" x14ac:dyDescent="0.3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</row>
    <row r="438" spans="1:27" ht="14.4" x14ac:dyDescent="0.3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</row>
    <row r="439" spans="1:27" ht="14.4" x14ac:dyDescent="0.3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</row>
    <row r="440" spans="1:27" ht="14.4" x14ac:dyDescent="0.3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</row>
    <row r="441" spans="1:27" ht="14.4" x14ac:dyDescent="0.3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</row>
    <row r="442" spans="1:27" ht="14.4" x14ac:dyDescent="0.3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</row>
    <row r="443" spans="1:27" ht="14.4" x14ac:dyDescent="0.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</row>
    <row r="444" spans="1:27" ht="14.4" x14ac:dyDescent="0.3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</row>
    <row r="445" spans="1:27" ht="14.4" x14ac:dyDescent="0.3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</row>
    <row r="446" spans="1:27" ht="14.4" x14ac:dyDescent="0.3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</row>
    <row r="447" spans="1:27" ht="14.4" x14ac:dyDescent="0.3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</row>
    <row r="448" spans="1:27" ht="14.4" x14ac:dyDescent="0.3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</row>
    <row r="449" spans="1:27" ht="14.4" x14ac:dyDescent="0.3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</row>
    <row r="450" spans="1:27" ht="14.4" x14ac:dyDescent="0.3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</row>
    <row r="451" spans="1:27" ht="14.4" x14ac:dyDescent="0.3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</row>
    <row r="452" spans="1:27" ht="14.4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</row>
    <row r="453" spans="1:27" ht="14.4" x14ac:dyDescent="0.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</row>
    <row r="454" spans="1:27" ht="14.4" x14ac:dyDescent="0.3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</row>
    <row r="455" spans="1:27" ht="14.4" x14ac:dyDescent="0.3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</row>
    <row r="456" spans="1:27" ht="14.4" x14ac:dyDescent="0.3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</row>
    <row r="457" spans="1:27" ht="14.4" x14ac:dyDescent="0.3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</row>
    <row r="458" spans="1:27" ht="14.4" x14ac:dyDescent="0.3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</row>
    <row r="459" spans="1:27" ht="14.4" x14ac:dyDescent="0.3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</row>
    <row r="460" spans="1:27" ht="14.4" x14ac:dyDescent="0.3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</row>
    <row r="461" spans="1:27" ht="14.4" x14ac:dyDescent="0.3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</row>
    <row r="462" spans="1:27" ht="14.4" x14ac:dyDescent="0.3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</row>
    <row r="463" spans="1:27" ht="14.4" x14ac:dyDescent="0.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</row>
    <row r="464" spans="1:27" ht="14.4" x14ac:dyDescent="0.3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</row>
    <row r="465" spans="1:27" ht="14.4" x14ac:dyDescent="0.3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</row>
    <row r="466" spans="1:27" ht="14.4" x14ac:dyDescent="0.3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</row>
    <row r="467" spans="1:27" ht="14.4" x14ac:dyDescent="0.3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</row>
    <row r="468" spans="1:27" ht="14.4" x14ac:dyDescent="0.3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</row>
    <row r="469" spans="1:27" ht="14.4" x14ac:dyDescent="0.3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</row>
    <row r="470" spans="1:27" ht="14.4" x14ac:dyDescent="0.3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</row>
    <row r="471" spans="1:27" ht="14.4" x14ac:dyDescent="0.3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</row>
    <row r="472" spans="1:27" ht="14.4" x14ac:dyDescent="0.3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</row>
    <row r="473" spans="1:27" ht="14.4" x14ac:dyDescent="0.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</row>
    <row r="474" spans="1:27" ht="14.4" x14ac:dyDescent="0.3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</row>
    <row r="475" spans="1:27" ht="14.4" x14ac:dyDescent="0.3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</row>
    <row r="476" spans="1:27" ht="14.4" x14ac:dyDescent="0.3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</row>
    <row r="477" spans="1:27" ht="14.4" x14ac:dyDescent="0.3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</row>
    <row r="478" spans="1:27" ht="14.4" x14ac:dyDescent="0.3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</row>
    <row r="479" spans="1:27" ht="14.4" x14ac:dyDescent="0.3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</row>
    <row r="480" spans="1:27" ht="14.4" x14ac:dyDescent="0.3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</row>
    <row r="481" spans="1:27" ht="14.4" x14ac:dyDescent="0.3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</row>
    <row r="482" spans="1:27" ht="14.4" x14ac:dyDescent="0.3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</row>
    <row r="483" spans="1:27" ht="14.4" x14ac:dyDescent="0.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</row>
    <row r="484" spans="1:27" ht="14.4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</row>
    <row r="485" spans="1:27" ht="14.4" x14ac:dyDescent="0.3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</row>
    <row r="486" spans="1:27" ht="14.4" x14ac:dyDescent="0.3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</row>
    <row r="487" spans="1:27" ht="14.4" x14ac:dyDescent="0.3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</row>
    <row r="488" spans="1:27" ht="14.4" x14ac:dyDescent="0.3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</row>
    <row r="489" spans="1:27" ht="14.4" x14ac:dyDescent="0.3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</row>
    <row r="490" spans="1:27" ht="14.4" x14ac:dyDescent="0.3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</row>
    <row r="491" spans="1:27" ht="14.4" x14ac:dyDescent="0.3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</row>
    <row r="492" spans="1:27" ht="14.4" x14ac:dyDescent="0.3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</row>
    <row r="493" spans="1:27" ht="14.4" x14ac:dyDescent="0.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</row>
    <row r="494" spans="1:27" ht="14.4" x14ac:dyDescent="0.3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</row>
    <row r="495" spans="1:27" ht="14.4" x14ac:dyDescent="0.3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</row>
    <row r="496" spans="1:27" ht="14.4" x14ac:dyDescent="0.3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</row>
    <row r="497" spans="1:27" ht="14.4" x14ac:dyDescent="0.3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</row>
    <row r="498" spans="1:27" ht="14.4" x14ac:dyDescent="0.3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</row>
    <row r="499" spans="1:27" ht="14.4" x14ac:dyDescent="0.3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</row>
    <row r="500" spans="1:27" ht="14.4" x14ac:dyDescent="0.3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</row>
    <row r="501" spans="1:27" ht="14.4" x14ac:dyDescent="0.3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</row>
    <row r="502" spans="1:27" ht="14.4" x14ac:dyDescent="0.3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</row>
    <row r="503" spans="1:27" ht="14.4" x14ac:dyDescent="0.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</row>
    <row r="504" spans="1:27" ht="14.4" x14ac:dyDescent="0.3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</row>
    <row r="505" spans="1:27" ht="14.4" x14ac:dyDescent="0.3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</row>
    <row r="506" spans="1:27" ht="14.4" x14ac:dyDescent="0.3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</row>
    <row r="507" spans="1:27" ht="14.4" x14ac:dyDescent="0.3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</row>
    <row r="508" spans="1:27" ht="14.4" x14ac:dyDescent="0.3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</row>
    <row r="509" spans="1:27" ht="14.4" x14ac:dyDescent="0.3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</row>
    <row r="510" spans="1:27" ht="14.4" x14ac:dyDescent="0.3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</row>
    <row r="511" spans="1:27" ht="14.4" x14ac:dyDescent="0.3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</row>
    <row r="512" spans="1:27" ht="14.4" x14ac:dyDescent="0.3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</row>
    <row r="513" spans="1:27" ht="14.4" x14ac:dyDescent="0.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</row>
    <row r="514" spans="1:27" ht="14.4" x14ac:dyDescent="0.3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</row>
    <row r="515" spans="1:27" ht="14.4" x14ac:dyDescent="0.3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</row>
    <row r="516" spans="1:27" ht="14.4" x14ac:dyDescent="0.3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</row>
    <row r="517" spans="1:27" ht="14.4" x14ac:dyDescent="0.3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</row>
    <row r="518" spans="1:27" ht="14.4" x14ac:dyDescent="0.3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</row>
    <row r="519" spans="1:27" ht="14.4" x14ac:dyDescent="0.3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</row>
    <row r="520" spans="1:27" ht="14.4" x14ac:dyDescent="0.3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</row>
    <row r="521" spans="1:27" ht="14.4" x14ac:dyDescent="0.3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</row>
    <row r="522" spans="1:27" ht="14.4" x14ac:dyDescent="0.3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</row>
    <row r="523" spans="1:27" ht="14.4" x14ac:dyDescent="0.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</row>
    <row r="524" spans="1:27" ht="14.4" x14ac:dyDescent="0.3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</row>
    <row r="525" spans="1:27" ht="14.4" x14ac:dyDescent="0.3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</row>
    <row r="526" spans="1:27" ht="14.4" x14ac:dyDescent="0.3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</row>
    <row r="527" spans="1:27" ht="14.4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</row>
    <row r="528" spans="1:27" ht="14.4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</row>
    <row r="529" spans="1:27" ht="14.4" x14ac:dyDescent="0.3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</row>
    <row r="530" spans="1:27" ht="14.4" x14ac:dyDescent="0.3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</row>
    <row r="531" spans="1:27" ht="14.4" x14ac:dyDescent="0.3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</row>
    <row r="532" spans="1:27" ht="14.4" x14ac:dyDescent="0.3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</row>
    <row r="533" spans="1:27" ht="14.4" x14ac:dyDescent="0.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</row>
    <row r="534" spans="1:27" ht="14.4" x14ac:dyDescent="0.3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</row>
    <row r="535" spans="1:27" ht="14.4" x14ac:dyDescent="0.3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</row>
    <row r="536" spans="1:27" ht="14.4" x14ac:dyDescent="0.3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</row>
    <row r="537" spans="1:27" ht="14.4" x14ac:dyDescent="0.3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</row>
    <row r="538" spans="1:27" ht="14.4" x14ac:dyDescent="0.3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</row>
    <row r="539" spans="1:27" ht="14.4" x14ac:dyDescent="0.3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</row>
    <row r="540" spans="1:27" ht="14.4" x14ac:dyDescent="0.3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</row>
    <row r="541" spans="1:27" ht="14.4" x14ac:dyDescent="0.3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</row>
    <row r="542" spans="1:27" ht="14.4" x14ac:dyDescent="0.3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</row>
    <row r="543" spans="1:27" ht="14.4" x14ac:dyDescent="0.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</row>
    <row r="544" spans="1:27" ht="14.4" x14ac:dyDescent="0.3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</row>
    <row r="545" spans="1:27" ht="14.4" x14ac:dyDescent="0.3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</row>
    <row r="546" spans="1:27" ht="14.4" x14ac:dyDescent="0.3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</row>
    <row r="547" spans="1:27" ht="14.4" x14ac:dyDescent="0.3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</row>
    <row r="548" spans="1:27" ht="14.4" x14ac:dyDescent="0.3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</row>
    <row r="549" spans="1:27" ht="14.4" x14ac:dyDescent="0.3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</row>
    <row r="550" spans="1:27" ht="14.4" x14ac:dyDescent="0.3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</row>
    <row r="551" spans="1:27" ht="14.4" x14ac:dyDescent="0.3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</row>
    <row r="552" spans="1:27" ht="14.4" x14ac:dyDescent="0.3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</row>
    <row r="553" spans="1:27" ht="14.4" x14ac:dyDescent="0.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</row>
    <row r="554" spans="1:27" ht="14.4" x14ac:dyDescent="0.3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</row>
    <row r="555" spans="1:27" ht="14.4" x14ac:dyDescent="0.3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</row>
    <row r="556" spans="1:27" ht="14.4" x14ac:dyDescent="0.3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</row>
    <row r="557" spans="1:27" ht="14.4" x14ac:dyDescent="0.3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</row>
    <row r="558" spans="1:27" ht="14.4" x14ac:dyDescent="0.3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</row>
    <row r="559" spans="1:27" ht="14.4" x14ac:dyDescent="0.3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</row>
    <row r="560" spans="1:27" ht="14.4" x14ac:dyDescent="0.3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</row>
    <row r="561" spans="1:27" ht="14.4" x14ac:dyDescent="0.3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</row>
    <row r="562" spans="1:27" ht="14.4" x14ac:dyDescent="0.3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</row>
    <row r="563" spans="1:27" ht="14.4" x14ac:dyDescent="0.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</row>
    <row r="564" spans="1:27" ht="14.4" x14ac:dyDescent="0.3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</row>
    <row r="565" spans="1:27" ht="14.4" x14ac:dyDescent="0.3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</row>
    <row r="566" spans="1:27" ht="14.4" x14ac:dyDescent="0.3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</row>
    <row r="567" spans="1:27" ht="14.4" x14ac:dyDescent="0.3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</row>
    <row r="568" spans="1:27" ht="14.4" x14ac:dyDescent="0.3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</row>
    <row r="569" spans="1:27" ht="14.4" x14ac:dyDescent="0.3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</row>
    <row r="570" spans="1:27" ht="14.4" x14ac:dyDescent="0.3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</row>
    <row r="571" spans="1:27" ht="14.4" x14ac:dyDescent="0.3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</row>
    <row r="572" spans="1:27" ht="14.4" x14ac:dyDescent="0.3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</row>
    <row r="573" spans="1:27" ht="14.4" x14ac:dyDescent="0.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</row>
    <row r="574" spans="1:27" ht="14.4" x14ac:dyDescent="0.3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</row>
    <row r="575" spans="1:27" ht="14.4" x14ac:dyDescent="0.3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</row>
    <row r="576" spans="1:27" ht="14.4" x14ac:dyDescent="0.3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</row>
    <row r="577" spans="1:27" ht="14.4" x14ac:dyDescent="0.3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</row>
    <row r="578" spans="1:27" ht="14.4" x14ac:dyDescent="0.3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</row>
    <row r="579" spans="1:27" ht="14.4" x14ac:dyDescent="0.3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</row>
    <row r="580" spans="1:27" ht="14.4" x14ac:dyDescent="0.3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</row>
    <row r="581" spans="1:27" ht="14.4" x14ac:dyDescent="0.3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</row>
    <row r="582" spans="1:27" ht="14.4" x14ac:dyDescent="0.3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</row>
    <row r="583" spans="1:27" ht="14.4" x14ac:dyDescent="0.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</row>
    <row r="584" spans="1:27" ht="14.4" x14ac:dyDescent="0.3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</row>
    <row r="585" spans="1:27" ht="14.4" x14ac:dyDescent="0.3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</row>
    <row r="586" spans="1:27" ht="14.4" x14ac:dyDescent="0.3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</row>
    <row r="587" spans="1:27" ht="14.4" x14ac:dyDescent="0.3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</row>
    <row r="588" spans="1:27" ht="14.4" x14ac:dyDescent="0.3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</row>
    <row r="589" spans="1:27" ht="14.4" x14ac:dyDescent="0.3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</row>
    <row r="590" spans="1:27" ht="14.4" x14ac:dyDescent="0.3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</row>
    <row r="591" spans="1:27" ht="14.4" x14ac:dyDescent="0.3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</row>
    <row r="592" spans="1:27" ht="14.4" x14ac:dyDescent="0.3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</row>
    <row r="593" spans="1:27" ht="14.4" x14ac:dyDescent="0.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</row>
    <row r="594" spans="1:27" ht="14.4" x14ac:dyDescent="0.3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</row>
    <row r="595" spans="1:27" ht="14.4" x14ac:dyDescent="0.3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</row>
    <row r="596" spans="1:27" ht="14.4" x14ac:dyDescent="0.3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</row>
    <row r="597" spans="1:27" ht="14.4" x14ac:dyDescent="0.3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</row>
    <row r="598" spans="1:27" ht="14.4" x14ac:dyDescent="0.3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</row>
    <row r="599" spans="1:27" ht="14.4" x14ac:dyDescent="0.3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</row>
    <row r="600" spans="1:27" ht="14.4" x14ac:dyDescent="0.3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</row>
    <row r="601" spans="1:27" ht="14.4" x14ac:dyDescent="0.3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</row>
    <row r="602" spans="1:27" ht="14.4" x14ac:dyDescent="0.3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</row>
    <row r="603" spans="1:27" ht="14.4" x14ac:dyDescent="0.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</row>
    <row r="604" spans="1:27" ht="14.4" x14ac:dyDescent="0.3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</row>
    <row r="605" spans="1:27" ht="14.4" x14ac:dyDescent="0.3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</row>
    <row r="606" spans="1:27" ht="14.4" x14ac:dyDescent="0.3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</row>
    <row r="607" spans="1:27" ht="14.4" x14ac:dyDescent="0.3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</row>
    <row r="608" spans="1:27" ht="14.4" x14ac:dyDescent="0.3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</row>
    <row r="609" spans="1:27" ht="14.4" x14ac:dyDescent="0.3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</row>
    <row r="610" spans="1:27" ht="14.4" x14ac:dyDescent="0.3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</row>
    <row r="611" spans="1:27" ht="14.4" x14ac:dyDescent="0.3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</row>
    <row r="612" spans="1:27" ht="14.4" x14ac:dyDescent="0.3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</row>
    <row r="613" spans="1:27" ht="14.4" x14ac:dyDescent="0.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</row>
    <row r="614" spans="1:27" ht="14.4" x14ac:dyDescent="0.3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</row>
    <row r="615" spans="1:27" ht="14.4" x14ac:dyDescent="0.3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</row>
    <row r="616" spans="1:27" ht="14.4" x14ac:dyDescent="0.3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</row>
    <row r="617" spans="1:27" ht="14.4" x14ac:dyDescent="0.3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</row>
    <row r="618" spans="1:27" ht="14.4" x14ac:dyDescent="0.3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</row>
    <row r="619" spans="1:27" ht="14.4" x14ac:dyDescent="0.3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</row>
    <row r="620" spans="1:27" ht="14.4" x14ac:dyDescent="0.3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</row>
    <row r="621" spans="1:27" ht="14.4" x14ac:dyDescent="0.3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</row>
    <row r="622" spans="1:27" ht="14.4" x14ac:dyDescent="0.3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</row>
    <row r="623" spans="1:27" ht="14.4" x14ac:dyDescent="0.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</row>
    <row r="624" spans="1:27" ht="14.4" x14ac:dyDescent="0.3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</row>
    <row r="625" spans="1:27" ht="14.4" x14ac:dyDescent="0.3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</row>
    <row r="626" spans="1:27" ht="14.4" x14ac:dyDescent="0.3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</row>
    <row r="627" spans="1:27" ht="14.4" x14ac:dyDescent="0.3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</row>
    <row r="628" spans="1:27" ht="14.4" x14ac:dyDescent="0.3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</row>
    <row r="629" spans="1:27" ht="14.4" x14ac:dyDescent="0.3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</row>
    <row r="630" spans="1:27" ht="14.4" x14ac:dyDescent="0.3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</row>
    <row r="631" spans="1:27" ht="14.4" x14ac:dyDescent="0.3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</row>
    <row r="632" spans="1:27" ht="14.4" x14ac:dyDescent="0.3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</row>
    <row r="633" spans="1:27" ht="14.4" x14ac:dyDescent="0.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</row>
    <row r="634" spans="1:27" ht="14.4" x14ac:dyDescent="0.3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</row>
    <row r="635" spans="1:27" ht="14.4" x14ac:dyDescent="0.3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</row>
    <row r="636" spans="1:27" ht="14.4" x14ac:dyDescent="0.3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</row>
    <row r="637" spans="1:27" ht="14.4" x14ac:dyDescent="0.3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</row>
    <row r="638" spans="1:27" ht="14.4" x14ac:dyDescent="0.3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</row>
    <row r="639" spans="1:27" ht="14.4" x14ac:dyDescent="0.3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</row>
    <row r="640" spans="1:27" ht="14.4" x14ac:dyDescent="0.3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</row>
    <row r="641" spans="1:27" ht="14.4" x14ac:dyDescent="0.3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</row>
    <row r="642" spans="1:27" ht="14.4" x14ac:dyDescent="0.3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</row>
    <row r="643" spans="1:27" ht="14.4" x14ac:dyDescent="0.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</row>
    <row r="644" spans="1:27" ht="14.4" x14ac:dyDescent="0.3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</row>
    <row r="645" spans="1:27" ht="14.4" x14ac:dyDescent="0.3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</row>
    <row r="646" spans="1:27" ht="14.4" x14ac:dyDescent="0.3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</row>
    <row r="647" spans="1:27" ht="14.4" x14ac:dyDescent="0.3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</row>
    <row r="648" spans="1:27" ht="14.4" x14ac:dyDescent="0.3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</row>
    <row r="649" spans="1:27" ht="14.4" x14ac:dyDescent="0.3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</row>
    <row r="650" spans="1:27" ht="14.4" x14ac:dyDescent="0.3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</row>
    <row r="651" spans="1:27" ht="14.4" x14ac:dyDescent="0.3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</row>
    <row r="652" spans="1:27" ht="14.4" x14ac:dyDescent="0.3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</row>
    <row r="653" spans="1:27" ht="14.4" x14ac:dyDescent="0.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</row>
    <row r="654" spans="1:27" ht="14.4" x14ac:dyDescent="0.3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</row>
    <row r="655" spans="1:27" ht="14.4" x14ac:dyDescent="0.3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</row>
    <row r="656" spans="1:27" ht="14.4" x14ac:dyDescent="0.3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</row>
    <row r="657" spans="1:27" ht="14.4" x14ac:dyDescent="0.3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</row>
    <row r="658" spans="1:27" ht="14.4" x14ac:dyDescent="0.3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</row>
    <row r="659" spans="1:27" ht="14.4" x14ac:dyDescent="0.3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</row>
    <row r="660" spans="1:27" ht="14.4" x14ac:dyDescent="0.3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</row>
    <row r="661" spans="1:27" ht="14.4" x14ac:dyDescent="0.3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</row>
    <row r="662" spans="1:27" ht="14.4" x14ac:dyDescent="0.3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</row>
    <row r="663" spans="1:27" ht="14.4" x14ac:dyDescent="0.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</row>
    <row r="664" spans="1:27" ht="14.4" x14ac:dyDescent="0.3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</row>
    <row r="665" spans="1:27" ht="14.4" x14ac:dyDescent="0.3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</row>
    <row r="666" spans="1:27" ht="14.4" x14ac:dyDescent="0.3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</row>
    <row r="667" spans="1:27" ht="14.4" x14ac:dyDescent="0.3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</row>
    <row r="668" spans="1:27" ht="14.4" x14ac:dyDescent="0.3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</row>
    <row r="669" spans="1:27" ht="14.4" x14ac:dyDescent="0.3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</row>
    <row r="670" spans="1:27" ht="14.4" x14ac:dyDescent="0.3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</row>
    <row r="671" spans="1:27" ht="14.4" x14ac:dyDescent="0.3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</row>
    <row r="672" spans="1:27" ht="14.4" x14ac:dyDescent="0.3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</row>
    <row r="673" spans="1:27" ht="14.4" x14ac:dyDescent="0.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</row>
    <row r="674" spans="1:27" ht="14.4" x14ac:dyDescent="0.3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</row>
    <row r="675" spans="1:27" ht="14.4" x14ac:dyDescent="0.3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</row>
    <row r="676" spans="1:27" ht="14.4" x14ac:dyDescent="0.3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</row>
    <row r="677" spans="1:27" ht="14.4" x14ac:dyDescent="0.3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</row>
    <row r="678" spans="1:27" ht="14.4" x14ac:dyDescent="0.3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</row>
    <row r="679" spans="1:27" ht="14.4" x14ac:dyDescent="0.3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</row>
    <row r="680" spans="1:27" ht="14.4" x14ac:dyDescent="0.3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</row>
    <row r="681" spans="1:27" ht="14.4" x14ac:dyDescent="0.3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</row>
    <row r="682" spans="1:27" ht="14.4" x14ac:dyDescent="0.3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</row>
    <row r="683" spans="1:27" ht="14.4" x14ac:dyDescent="0.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</row>
    <row r="684" spans="1:27" ht="14.4" x14ac:dyDescent="0.3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</row>
    <row r="685" spans="1:27" ht="14.4" x14ac:dyDescent="0.3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</row>
    <row r="686" spans="1:27" ht="14.4" x14ac:dyDescent="0.3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</row>
    <row r="687" spans="1:27" ht="14.4" x14ac:dyDescent="0.3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</row>
    <row r="688" spans="1:27" ht="14.4" x14ac:dyDescent="0.3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</row>
    <row r="689" spans="1:27" ht="14.4" x14ac:dyDescent="0.3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</row>
    <row r="690" spans="1:27" ht="14.4" x14ac:dyDescent="0.3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</row>
    <row r="691" spans="1:27" ht="14.4" x14ac:dyDescent="0.3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</row>
    <row r="692" spans="1:27" ht="14.4" x14ac:dyDescent="0.3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</row>
    <row r="693" spans="1:27" ht="14.4" x14ac:dyDescent="0.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</row>
    <row r="694" spans="1:27" ht="14.4" x14ac:dyDescent="0.3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</row>
    <row r="695" spans="1:27" ht="14.4" x14ac:dyDescent="0.3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</row>
    <row r="696" spans="1:27" ht="14.4" x14ac:dyDescent="0.3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</row>
    <row r="697" spans="1:27" ht="14.4" x14ac:dyDescent="0.3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</row>
    <row r="698" spans="1:27" ht="14.4" x14ac:dyDescent="0.3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</row>
    <row r="699" spans="1:27" ht="14.4" x14ac:dyDescent="0.3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</row>
    <row r="700" spans="1:27" ht="14.4" x14ac:dyDescent="0.3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</row>
    <row r="701" spans="1:27" ht="14.4" x14ac:dyDescent="0.3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</row>
    <row r="702" spans="1:27" ht="14.4" x14ac:dyDescent="0.3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</row>
    <row r="703" spans="1:27" ht="14.4" x14ac:dyDescent="0.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</row>
    <row r="704" spans="1:27" ht="14.4" x14ac:dyDescent="0.3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</row>
    <row r="705" spans="1:27" ht="14.4" x14ac:dyDescent="0.3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</row>
    <row r="706" spans="1:27" ht="14.4" x14ac:dyDescent="0.3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</row>
    <row r="707" spans="1:27" ht="14.4" x14ac:dyDescent="0.3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</row>
    <row r="708" spans="1:27" ht="14.4" x14ac:dyDescent="0.3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</row>
    <row r="709" spans="1:27" ht="14.4" x14ac:dyDescent="0.3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</row>
    <row r="710" spans="1:27" ht="14.4" x14ac:dyDescent="0.3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</row>
    <row r="711" spans="1:27" ht="14.4" x14ac:dyDescent="0.3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</row>
    <row r="712" spans="1:27" ht="14.4" x14ac:dyDescent="0.3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</row>
    <row r="713" spans="1:27" ht="14.4" x14ac:dyDescent="0.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</row>
    <row r="714" spans="1:27" ht="14.4" x14ac:dyDescent="0.3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</row>
    <row r="715" spans="1:27" ht="14.4" x14ac:dyDescent="0.3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</row>
    <row r="716" spans="1:27" ht="14.4" x14ac:dyDescent="0.3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</row>
    <row r="717" spans="1:27" ht="14.4" x14ac:dyDescent="0.3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</row>
    <row r="718" spans="1:27" ht="14.4" x14ac:dyDescent="0.3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</row>
    <row r="719" spans="1:27" ht="14.4" x14ac:dyDescent="0.3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</row>
    <row r="720" spans="1:27" ht="14.4" x14ac:dyDescent="0.3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</row>
    <row r="721" spans="1:27" ht="14.4" x14ac:dyDescent="0.3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</row>
    <row r="722" spans="1:27" ht="14.4" x14ac:dyDescent="0.3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</row>
    <row r="723" spans="1:27" ht="14.4" x14ac:dyDescent="0.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</row>
    <row r="724" spans="1:27" ht="14.4" x14ac:dyDescent="0.3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</row>
    <row r="725" spans="1:27" ht="14.4" x14ac:dyDescent="0.3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</row>
    <row r="726" spans="1:27" ht="14.4" x14ac:dyDescent="0.3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</row>
    <row r="727" spans="1:27" ht="14.4" x14ac:dyDescent="0.3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</row>
    <row r="728" spans="1:27" ht="14.4" x14ac:dyDescent="0.3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</row>
    <row r="729" spans="1:27" ht="14.4" x14ac:dyDescent="0.3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</row>
    <row r="730" spans="1:27" ht="14.4" x14ac:dyDescent="0.3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</row>
    <row r="731" spans="1:27" ht="14.4" x14ac:dyDescent="0.3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</row>
    <row r="732" spans="1:27" ht="14.4" x14ac:dyDescent="0.3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</row>
    <row r="733" spans="1:27" ht="14.4" x14ac:dyDescent="0.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</row>
    <row r="734" spans="1:27" ht="14.4" x14ac:dyDescent="0.3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</row>
    <row r="735" spans="1:27" ht="14.4" x14ac:dyDescent="0.3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</row>
    <row r="736" spans="1:27" ht="14.4" x14ac:dyDescent="0.3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</row>
    <row r="737" spans="1:27" ht="14.4" x14ac:dyDescent="0.3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</row>
    <row r="738" spans="1:27" ht="14.4" x14ac:dyDescent="0.3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</row>
    <row r="739" spans="1:27" ht="14.4" x14ac:dyDescent="0.3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</row>
    <row r="740" spans="1:27" ht="14.4" x14ac:dyDescent="0.3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</row>
    <row r="741" spans="1:27" ht="14.4" x14ac:dyDescent="0.3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</row>
    <row r="742" spans="1:27" ht="14.4" x14ac:dyDescent="0.3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</row>
    <row r="743" spans="1:27" ht="14.4" x14ac:dyDescent="0.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</row>
    <row r="744" spans="1:27" ht="14.4" x14ac:dyDescent="0.3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</row>
    <row r="745" spans="1:27" ht="14.4" x14ac:dyDescent="0.3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</row>
    <row r="746" spans="1:27" ht="14.4" x14ac:dyDescent="0.3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</row>
    <row r="747" spans="1:27" ht="14.4" x14ac:dyDescent="0.3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</row>
    <row r="748" spans="1:27" ht="14.4" x14ac:dyDescent="0.3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</row>
    <row r="749" spans="1:27" ht="14.4" x14ac:dyDescent="0.3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</row>
    <row r="750" spans="1:27" ht="14.4" x14ac:dyDescent="0.3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</row>
    <row r="751" spans="1:27" ht="14.4" x14ac:dyDescent="0.3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</row>
    <row r="752" spans="1:27" ht="14.4" x14ac:dyDescent="0.3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</row>
    <row r="753" spans="1:27" ht="14.4" x14ac:dyDescent="0.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</row>
    <row r="754" spans="1:27" ht="14.4" x14ac:dyDescent="0.3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</row>
    <row r="755" spans="1:27" ht="14.4" x14ac:dyDescent="0.3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</row>
    <row r="756" spans="1:27" ht="14.4" x14ac:dyDescent="0.3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</row>
    <row r="757" spans="1:27" ht="14.4" x14ac:dyDescent="0.3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</row>
    <row r="758" spans="1:27" ht="14.4" x14ac:dyDescent="0.3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</row>
    <row r="759" spans="1:27" ht="14.4" x14ac:dyDescent="0.3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</row>
    <row r="760" spans="1:27" ht="14.4" x14ac:dyDescent="0.3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</row>
    <row r="761" spans="1:27" ht="14.4" x14ac:dyDescent="0.3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</row>
    <row r="762" spans="1:27" ht="14.4" x14ac:dyDescent="0.3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</row>
    <row r="763" spans="1:27" ht="14.4" x14ac:dyDescent="0.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</row>
    <row r="764" spans="1:27" ht="14.4" x14ac:dyDescent="0.3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</row>
    <row r="765" spans="1:27" ht="14.4" x14ac:dyDescent="0.3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</row>
    <row r="766" spans="1:27" ht="14.4" x14ac:dyDescent="0.3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</row>
    <row r="767" spans="1:27" ht="14.4" x14ac:dyDescent="0.3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</row>
    <row r="768" spans="1:27" ht="14.4" x14ac:dyDescent="0.3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</row>
    <row r="769" spans="1:27" ht="14.4" x14ac:dyDescent="0.3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</row>
    <row r="770" spans="1:27" ht="14.4" x14ac:dyDescent="0.3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</row>
    <row r="771" spans="1:27" ht="14.4" x14ac:dyDescent="0.3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</row>
    <row r="772" spans="1:27" ht="14.4" x14ac:dyDescent="0.3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</row>
    <row r="773" spans="1:27" ht="14.4" x14ac:dyDescent="0.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</row>
    <row r="774" spans="1:27" ht="14.4" x14ac:dyDescent="0.3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</row>
    <row r="775" spans="1:27" ht="14.4" x14ac:dyDescent="0.3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</row>
    <row r="776" spans="1:27" ht="14.4" x14ac:dyDescent="0.3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</row>
    <row r="777" spans="1:27" ht="14.4" x14ac:dyDescent="0.3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</row>
    <row r="778" spans="1:27" ht="14.4" x14ac:dyDescent="0.3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</row>
    <row r="779" spans="1:27" ht="14.4" x14ac:dyDescent="0.3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</row>
    <row r="780" spans="1:27" ht="14.4" x14ac:dyDescent="0.3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</row>
    <row r="781" spans="1:27" ht="14.4" x14ac:dyDescent="0.3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</row>
    <row r="782" spans="1:27" ht="14.4" x14ac:dyDescent="0.3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</row>
    <row r="783" spans="1:27" ht="14.4" x14ac:dyDescent="0.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</row>
    <row r="784" spans="1:27" ht="14.4" x14ac:dyDescent="0.3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</row>
    <row r="785" spans="1:27" ht="14.4" x14ac:dyDescent="0.3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</row>
    <row r="786" spans="1:27" ht="14.4" x14ac:dyDescent="0.3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</row>
    <row r="787" spans="1:27" ht="14.4" x14ac:dyDescent="0.3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</row>
    <row r="788" spans="1:27" ht="14.4" x14ac:dyDescent="0.3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</row>
    <row r="789" spans="1:27" ht="14.4" x14ac:dyDescent="0.3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</row>
    <row r="790" spans="1:27" ht="14.4" x14ac:dyDescent="0.3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</row>
    <row r="791" spans="1:27" ht="14.4" x14ac:dyDescent="0.3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</row>
    <row r="792" spans="1:27" ht="14.4" x14ac:dyDescent="0.3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</row>
    <row r="793" spans="1:27" ht="14.4" x14ac:dyDescent="0.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</row>
    <row r="794" spans="1:27" ht="14.4" x14ac:dyDescent="0.3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</row>
    <row r="795" spans="1:27" ht="14.4" x14ac:dyDescent="0.3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</row>
    <row r="796" spans="1:27" ht="14.4" x14ac:dyDescent="0.3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</row>
    <row r="797" spans="1:27" ht="14.4" x14ac:dyDescent="0.3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</row>
    <row r="798" spans="1:27" ht="14.4" x14ac:dyDescent="0.3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</row>
    <row r="799" spans="1:27" ht="14.4" x14ac:dyDescent="0.3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</row>
    <row r="800" spans="1:27" ht="14.4" x14ac:dyDescent="0.3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</row>
    <row r="801" spans="1:27" ht="14.4" x14ac:dyDescent="0.3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</row>
    <row r="802" spans="1:27" ht="14.4" x14ac:dyDescent="0.3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</row>
    <row r="803" spans="1:27" ht="14.4" x14ac:dyDescent="0.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</row>
    <row r="804" spans="1:27" ht="14.4" x14ac:dyDescent="0.3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</row>
    <row r="805" spans="1:27" ht="14.4" x14ac:dyDescent="0.3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</row>
    <row r="806" spans="1:27" ht="14.4" x14ac:dyDescent="0.3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</row>
    <row r="807" spans="1:27" ht="14.4" x14ac:dyDescent="0.3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</row>
    <row r="808" spans="1:27" ht="14.4" x14ac:dyDescent="0.3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</row>
    <row r="809" spans="1:27" ht="14.4" x14ac:dyDescent="0.3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</row>
    <row r="810" spans="1:27" ht="14.4" x14ac:dyDescent="0.3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</row>
    <row r="811" spans="1:27" ht="14.4" x14ac:dyDescent="0.3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</row>
    <row r="812" spans="1:27" ht="14.4" x14ac:dyDescent="0.3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</row>
    <row r="813" spans="1:27" ht="14.4" x14ac:dyDescent="0.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</row>
    <row r="814" spans="1:27" ht="14.4" x14ac:dyDescent="0.3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</row>
    <row r="815" spans="1:27" ht="14.4" x14ac:dyDescent="0.3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</row>
    <row r="816" spans="1:27" ht="14.4" x14ac:dyDescent="0.3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</row>
    <row r="817" spans="1:27" ht="14.4" x14ac:dyDescent="0.3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</row>
    <row r="818" spans="1:27" ht="14.4" x14ac:dyDescent="0.3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</row>
    <row r="819" spans="1:27" ht="14.4" x14ac:dyDescent="0.3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</row>
    <row r="820" spans="1:27" ht="14.4" x14ac:dyDescent="0.3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</row>
    <row r="821" spans="1:27" ht="14.4" x14ac:dyDescent="0.3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</row>
    <row r="822" spans="1:27" ht="14.4" x14ac:dyDescent="0.3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</row>
    <row r="823" spans="1:27" ht="14.4" x14ac:dyDescent="0.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</row>
    <row r="824" spans="1:27" ht="14.4" x14ac:dyDescent="0.3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</row>
    <row r="825" spans="1:27" ht="14.4" x14ac:dyDescent="0.3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</row>
    <row r="826" spans="1:27" ht="14.4" x14ac:dyDescent="0.3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</row>
    <row r="827" spans="1:27" ht="14.4" x14ac:dyDescent="0.3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</row>
    <row r="828" spans="1:27" ht="14.4" x14ac:dyDescent="0.3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</row>
    <row r="829" spans="1:27" ht="14.4" x14ac:dyDescent="0.3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</row>
    <row r="830" spans="1:27" ht="14.4" x14ac:dyDescent="0.3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</row>
    <row r="831" spans="1:27" ht="14.4" x14ac:dyDescent="0.3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</row>
    <row r="832" spans="1:27" ht="14.4" x14ac:dyDescent="0.3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</row>
    <row r="833" spans="1:27" ht="14.4" x14ac:dyDescent="0.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</row>
    <row r="834" spans="1:27" ht="14.4" x14ac:dyDescent="0.3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</row>
    <row r="835" spans="1:27" ht="14.4" x14ac:dyDescent="0.3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</row>
    <row r="836" spans="1:27" ht="14.4" x14ac:dyDescent="0.3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</row>
    <row r="837" spans="1:27" ht="14.4" x14ac:dyDescent="0.3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</row>
    <row r="838" spans="1:27" ht="14.4" x14ac:dyDescent="0.3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</row>
    <row r="839" spans="1:27" ht="14.4" x14ac:dyDescent="0.3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</row>
    <row r="840" spans="1:27" ht="14.4" x14ac:dyDescent="0.3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</row>
    <row r="841" spans="1:27" ht="14.4" x14ac:dyDescent="0.3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</row>
    <row r="842" spans="1:27" ht="14.4" x14ac:dyDescent="0.3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</row>
    <row r="843" spans="1:27" ht="14.4" x14ac:dyDescent="0.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</row>
    <row r="844" spans="1:27" ht="14.4" x14ac:dyDescent="0.3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</row>
    <row r="845" spans="1:27" ht="14.4" x14ac:dyDescent="0.3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</row>
    <row r="846" spans="1:27" ht="14.4" x14ac:dyDescent="0.3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</row>
    <row r="847" spans="1:27" ht="14.4" x14ac:dyDescent="0.3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</row>
    <row r="848" spans="1:27" ht="14.4" x14ac:dyDescent="0.3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</row>
    <row r="849" spans="1:27" ht="14.4" x14ac:dyDescent="0.3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</row>
    <row r="850" spans="1:27" ht="14.4" x14ac:dyDescent="0.3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</row>
    <row r="851" spans="1:27" ht="14.4" x14ac:dyDescent="0.3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</row>
    <row r="852" spans="1:27" ht="14.4" x14ac:dyDescent="0.3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</row>
    <row r="853" spans="1:27" ht="14.4" x14ac:dyDescent="0.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</row>
    <row r="854" spans="1:27" ht="14.4" x14ac:dyDescent="0.3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</row>
    <row r="855" spans="1:27" ht="14.4" x14ac:dyDescent="0.3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</row>
    <row r="856" spans="1:27" ht="14.4" x14ac:dyDescent="0.3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</row>
    <row r="857" spans="1:27" ht="14.4" x14ac:dyDescent="0.3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</row>
    <row r="858" spans="1:27" ht="14.4" x14ac:dyDescent="0.3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</row>
    <row r="859" spans="1:27" ht="14.4" x14ac:dyDescent="0.3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</row>
    <row r="860" spans="1:27" ht="14.4" x14ac:dyDescent="0.3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</row>
    <row r="861" spans="1:27" ht="14.4" x14ac:dyDescent="0.3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</row>
    <row r="862" spans="1:27" ht="14.4" x14ac:dyDescent="0.3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</row>
    <row r="863" spans="1:27" ht="14.4" x14ac:dyDescent="0.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</row>
    <row r="864" spans="1:27" ht="14.4" x14ac:dyDescent="0.3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</row>
    <row r="865" spans="1:27" ht="14.4" x14ac:dyDescent="0.3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</row>
    <row r="866" spans="1:27" ht="14.4" x14ac:dyDescent="0.3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</row>
    <row r="867" spans="1:27" ht="14.4" x14ac:dyDescent="0.3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</row>
    <row r="868" spans="1:27" ht="14.4" x14ac:dyDescent="0.3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</row>
    <row r="869" spans="1:27" ht="14.4" x14ac:dyDescent="0.3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</row>
    <row r="870" spans="1:27" ht="14.4" x14ac:dyDescent="0.3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</row>
    <row r="871" spans="1:27" ht="14.4" x14ac:dyDescent="0.3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</row>
    <row r="872" spans="1:27" ht="14.4" x14ac:dyDescent="0.3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</row>
    <row r="873" spans="1:27" ht="14.4" x14ac:dyDescent="0.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</row>
    <row r="874" spans="1:27" ht="14.4" x14ac:dyDescent="0.3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</row>
    <row r="875" spans="1:27" ht="14.4" x14ac:dyDescent="0.3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</row>
    <row r="876" spans="1:27" ht="14.4" x14ac:dyDescent="0.3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</row>
    <row r="877" spans="1:27" ht="14.4" x14ac:dyDescent="0.3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</row>
    <row r="878" spans="1:27" ht="14.4" x14ac:dyDescent="0.3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</row>
    <row r="879" spans="1:27" ht="14.4" x14ac:dyDescent="0.3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</row>
    <row r="880" spans="1:27" ht="14.4" x14ac:dyDescent="0.3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</row>
    <row r="881" spans="1:27" ht="14.4" x14ac:dyDescent="0.3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</row>
    <row r="882" spans="1:27" ht="14.4" x14ac:dyDescent="0.3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</row>
    <row r="883" spans="1:27" ht="14.4" x14ac:dyDescent="0.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</row>
    <row r="884" spans="1:27" ht="14.4" x14ac:dyDescent="0.3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</row>
    <row r="885" spans="1:27" ht="14.4" x14ac:dyDescent="0.3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</row>
    <row r="886" spans="1:27" ht="14.4" x14ac:dyDescent="0.3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</row>
    <row r="887" spans="1:27" ht="14.4" x14ac:dyDescent="0.3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</row>
    <row r="888" spans="1:27" ht="14.4" x14ac:dyDescent="0.3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</row>
    <row r="889" spans="1:27" ht="14.4" x14ac:dyDescent="0.3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</row>
    <row r="890" spans="1:27" ht="14.4" x14ac:dyDescent="0.3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</row>
    <row r="891" spans="1:27" ht="14.4" x14ac:dyDescent="0.3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</row>
    <row r="892" spans="1:27" ht="14.4" x14ac:dyDescent="0.3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</row>
    <row r="893" spans="1:27" ht="14.4" x14ac:dyDescent="0.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</row>
    <row r="894" spans="1:27" ht="14.4" x14ac:dyDescent="0.3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</row>
    <row r="895" spans="1:27" ht="14.4" x14ac:dyDescent="0.3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</row>
    <row r="896" spans="1:27" ht="14.4" x14ac:dyDescent="0.3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</row>
    <row r="897" spans="1:27" ht="14.4" x14ac:dyDescent="0.3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</row>
    <row r="898" spans="1:27" ht="14.4" x14ac:dyDescent="0.3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</row>
    <row r="899" spans="1:27" ht="14.4" x14ac:dyDescent="0.3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</row>
    <row r="900" spans="1:27" ht="14.4" x14ac:dyDescent="0.3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</row>
    <row r="901" spans="1:27" ht="14.4" x14ac:dyDescent="0.3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</row>
    <row r="902" spans="1:27" ht="14.4" x14ac:dyDescent="0.3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</row>
    <row r="903" spans="1:27" ht="14.4" x14ac:dyDescent="0.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</row>
    <row r="904" spans="1:27" ht="14.4" x14ac:dyDescent="0.3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</row>
    <row r="905" spans="1:27" ht="14.4" x14ac:dyDescent="0.3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</row>
    <row r="906" spans="1:27" ht="14.4" x14ac:dyDescent="0.3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</row>
    <row r="907" spans="1:27" ht="14.4" x14ac:dyDescent="0.3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</row>
    <row r="908" spans="1:27" ht="14.4" x14ac:dyDescent="0.3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</row>
    <row r="909" spans="1:27" ht="14.4" x14ac:dyDescent="0.3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</row>
    <row r="910" spans="1:27" ht="14.4" x14ac:dyDescent="0.3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</row>
    <row r="911" spans="1:27" ht="14.4" x14ac:dyDescent="0.3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</row>
    <row r="912" spans="1:27" ht="14.4" x14ac:dyDescent="0.3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</row>
    <row r="913" spans="1:27" ht="14.4" x14ac:dyDescent="0.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</row>
    <row r="914" spans="1:27" ht="14.4" x14ac:dyDescent="0.3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</row>
    <row r="915" spans="1:27" ht="14.4" x14ac:dyDescent="0.3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</row>
    <row r="916" spans="1:27" ht="14.4" x14ac:dyDescent="0.3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</row>
    <row r="917" spans="1:27" ht="14.4" x14ac:dyDescent="0.3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</row>
    <row r="918" spans="1:27" ht="14.4" x14ac:dyDescent="0.3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</row>
    <row r="919" spans="1:27" ht="14.4" x14ac:dyDescent="0.3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</row>
    <row r="920" spans="1:27" ht="14.4" x14ac:dyDescent="0.3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</row>
    <row r="921" spans="1:27" ht="14.4" x14ac:dyDescent="0.3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</row>
    <row r="922" spans="1:27" ht="14.4" x14ac:dyDescent="0.3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</row>
    <row r="923" spans="1:27" ht="14.4" x14ac:dyDescent="0.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</row>
    <row r="924" spans="1:27" ht="14.4" x14ac:dyDescent="0.3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</row>
    <row r="925" spans="1:27" ht="14.4" x14ac:dyDescent="0.3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</row>
    <row r="926" spans="1:27" ht="14.4" x14ac:dyDescent="0.3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</row>
    <row r="927" spans="1:27" ht="14.4" x14ac:dyDescent="0.3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</row>
    <row r="928" spans="1:27" ht="14.4" x14ac:dyDescent="0.3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</row>
    <row r="929" spans="1:27" ht="14.4" x14ac:dyDescent="0.3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</row>
    <row r="930" spans="1:27" ht="14.4" x14ac:dyDescent="0.3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</row>
    <row r="931" spans="1:27" ht="14.4" x14ac:dyDescent="0.3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</row>
    <row r="932" spans="1:27" ht="14.4" x14ac:dyDescent="0.3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</row>
    <row r="933" spans="1:27" ht="14.4" x14ac:dyDescent="0.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</row>
    <row r="934" spans="1:27" ht="14.4" x14ac:dyDescent="0.3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</row>
    <row r="935" spans="1:27" ht="14.4" x14ac:dyDescent="0.3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</row>
    <row r="936" spans="1:27" ht="14.4" x14ac:dyDescent="0.3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</row>
    <row r="937" spans="1:27" ht="14.4" x14ac:dyDescent="0.3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</row>
    <row r="938" spans="1:27" ht="14.4" x14ac:dyDescent="0.3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</row>
    <row r="939" spans="1:27" ht="14.4" x14ac:dyDescent="0.3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</row>
    <row r="940" spans="1:27" ht="14.4" x14ac:dyDescent="0.3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</row>
    <row r="941" spans="1:27" ht="14.4" x14ac:dyDescent="0.3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</row>
    <row r="942" spans="1:27" ht="14.4" x14ac:dyDescent="0.3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</row>
    <row r="943" spans="1:27" ht="14.4" x14ac:dyDescent="0.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</row>
    <row r="944" spans="1:27" ht="14.4" x14ac:dyDescent="0.3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</row>
    <row r="945" spans="1:27" ht="14.4" x14ac:dyDescent="0.3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</row>
    <row r="946" spans="1:27" ht="14.4" x14ac:dyDescent="0.3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</row>
    <row r="947" spans="1:27" ht="14.4" x14ac:dyDescent="0.3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</row>
    <row r="948" spans="1:27" ht="14.4" x14ac:dyDescent="0.3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</row>
    <row r="949" spans="1:27" ht="14.4" x14ac:dyDescent="0.3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</row>
    <row r="950" spans="1:27" ht="14.4" x14ac:dyDescent="0.3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</row>
    <row r="951" spans="1:27" ht="14.4" x14ac:dyDescent="0.3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</row>
    <row r="952" spans="1:27" ht="14.4" x14ac:dyDescent="0.3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</row>
    <row r="953" spans="1:27" ht="14.4" x14ac:dyDescent="0.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</row>
    <row r="954" spans="1:27" ht="14.4" x14ac:dyDescent="0.3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</row>
    <row r="955" spans="1:27" ht="14.4" x14ac:dyDescent="0.3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</row>
    <row r="956" spans="1:27" ht="14.4" x14ac:dyDescent="0.3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</row>
    <row r="957" spans="1:27" ht="14.4" x14ac:dyDescent="0.3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</row>
    <row r="958" spans="1:27" ht="14.4" x14ac:dyDescent="0.3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</row>
    <row r="959" spans="1:27" ht="14.4" x14ac:dyDescent="0.3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</row>
    <row r="960" spans="1:27" ht="14.4" x14ac:dyDescent="0.3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</row>
    <row r="961" spans="1:27" ht="14.4" x14ac:dyDescent="0.3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</row>
    <row r="962" spans="1:27" ht="14.4" x14ac:dyDescent="0.3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</row>
    <row r="963" spans="1:27" ht="14.4" x14ac:dyDescent="0.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</row>
    <row r="964" spans="1:27" ht="14.4" x14ac:dyDescent="0.3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</row>
    <row r="965" spans="1:27" ht="14.4" x14ac:dyDescent="0.3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</row>
    <row r="966" spans="1:27" ht="14.4" x14ac:dyDescent="0.3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</row>
    <row r="967" spans="1:27" ht="14.4" x14ac:dyDescent="0.3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</row>
    <row r="968" spans="1:27" ht="14.4" x14ac:dyDescent="0.3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</row>
    <row r="969" spans="1:27" ht="14.4" x14ac:dyDescent="0.3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</row>
    <row r="970" spans="1:27" ht="14.4" x14ac:dyDescent="0.3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</row>
    <row r="971" spans="1:27" ht="14.4" x14ac:dyDescent="0.3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</row>
    <row r="972" spans="1:27" ht="14.4" x14ac:dyDescent="0.3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</row>
    <row r="973" spans="1:27" ht="14.4" x14ac:dyDescent="0.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</row>
    <row r="974" spans="1:27" ht="14.4" x14ac:dyDescent="0.3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</row>
    <row r="975" spans="1:27" ht="14.4" x14ac:dyDescent="0.3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</row>
    <row r="976" spans="1:27" ht="14.4" x14ac:dyDescent="0.3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</row>
    <row r="977" spans="1:27" ht="14.4" x14ac:dyDescent="0.3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</row>
    <row r="978" spans="1:27" ht="14.4" x14ac:dyDescent="0.3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</row>
    <row r="979" spans="1:27" ht="14.4" x14ac:dyDescent="0.3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</row>
    <row r="980" spans="1:27" ht="14.4" x14ac:dyDescent="0.3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</row>
    <row r="981" spans="1:27" ht="14.4" x14ac:dyDescent="0.3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</row>
    <row r="982" spans="1:27" ht="14.4" x14ac:dyDescent="0.3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</row>
    <row r="983" spans="1:27" ht="14.4" x14ac:dyDescent="0.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</row>
    <row r="984" spans="1:27" ht="14.4" x14ac:dyDescent="0.3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</row>
    <row r="985" spans="1:27" ht="14.4" x14ac:dyDescent="0.3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</row>
    <row r="986" spans="1:27" ht="14.4" x14ac:dyDescent="0.3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</row>
    <row r="987" spans="1:27" ht="14.4" x14ac:dyDescent="0.3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</row>
    <row r="988" spans="1:27" ht="14.4" x14ac:dyDescent="0.3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</row>
    <row r="989" spans="1:27" ht="14.4" x14ac:dyDescent="0.3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</row>
    <row r="990" spans="1:27" ht="14.4" x14ac:dyDescent="0.3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</row>
    <row r="991" spans="1:27" ht="14.4" x14ac:dyDescent="0.3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</row>
    <row r="992" spans="1:27" ht="14.4" x14ac:dyDescent="0.3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</row>
    <row r="993" spans="1:27" ht="14.4" x14ac:dyDescent="0.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</row>
    <row r="994" spans="1:27" ht="14.4" x14ac:dyDescent="0.3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</row>
    <row r="995" spans="1:27" ht="14.4" x14ac:dyDescent="0.3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</row>
    <row r="996" spans="1:27" ht="14.4" x14ac:dyDescent="0.3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</row>
    <row r="997" spans="1:27" ht="14.4" x14ac:dyDescent="0.3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</row>
    <row r="998" spans="1:27" ht="14.4" x14ac:dyDescent="0.3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</row>
    <row r="999" spans="1:27" ht="14.4" x14ac:dyDescent="0.3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</row>
    <row r="1000" spans="1:27" ht="14.4" x14ac:dyDescent="0.3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</row>
    <row r="1001" spans="1:27" ht="14.4" x14ac:dyDescent="0.3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</row>
    <row r="1002" spans="1:27" ht="14.4" x14ac:dyDescent="0.3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</row>
    <row r="1003" spans="1:27" ht="14.4" x14ac:dyDescent="0.3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12"/>
    </row>
    <row r="1004" spans="1:27" ht="14.4" x14ac:dyDescent="0.3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</row>
    <row r="1005" spans="1:27" ht="14.4" x14ac:dyDescent="0.3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12"/>
    </row>
    <row r="1006" spans="1:27" ht="14.4" x14ac:dyDescent="0.3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  <c r="AA1006" s="12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A1002"/>
  <sheetViews>
    <sheetView workbookViewId="0">
      <pane ySplit="3" topLeftCell="A4" activePane="bottomLeft" state="frozen"/>
      <selection pane="bottomLeft" activeCell="B13" sqref="B13"/>
    </sheetView>
  </sheetViews>
  <sheetFormatPr defaultColWidth="12.6640625" defaultRowHeight="15.75" customHeight="1" x14ac:dyDescent="0.25"/>
  <cols>
    <col min="1" max="1" width="8" customWidth="1"/>
    <col min="2" max="2" width="31.77734375" customWidth="1"/>
    <col min="3" max="3" width="18.21875" customWidth="1"/>
    <col min="4" max="4" width="21.88671875" customWidth="1"/>
    <col min="5" max="5" width="11.88671875" customWidth="1"/>
    <col min="8" max="8" width="3.77734375" customWidth="1"/>
    <col min="9" max="9" width="15.77734375" customWidth="1"/>
    <col min="10" max="10" width="11.88671875" customWidth="1"/>
    <col min="11" max="11" width="12.44140625" customWidth="1"/>
    <col min="12" max="12" width="10.33203125" customWidth="1"/>
    <col min="13" max="13" width="8.6640625" customWidth="1"/>
    <col min="14" max="17" width="8" customWidth="1"/>
  </cols>
  <sheetData>
    <row r="1" spans="1:27" ht="15.75" customHeight="1" x14ac:dyDescent="0.3">
      <c r="A1" s="83" t="s">
        <v>20</v>
      </c>
      <c r="B1" s="82"/>
      <c r="C1" s="82"/>
      <c r="D1" s="82"/>
      <c r="E1" s="82"/>
      <c r="F1" s="82"/>
      <c r="G1" s="82"/>
      <c r="H1" s="12"/>
      <c r="I1" s="15"/>
      <c r="J1" s="15"/>
      <c r="K1" s="15"/>
      <c r="L1" s="15"/>
      <c r="M1" s="15"/>
      <c r="N1" s="15"/>
      <c r="O1" s="15"/>
      <c r="P1" s="15"/>
      <c r="Q1" s="15"/>
      <c r="R1" s="12"/>
      <c r="S1" s="12"/>
      <c r="T1" s="12"/>
      <c r="U1" s="12"/>
      <c r="V1" s="12"/>
      <c r="W1" s="12"/>
      <c r="X1" s="12"/>
      <c r="Y1" s="12"/>
      <c r="Z1" s="12"/>
      <c r="AA1" s="12"/>
    </row>
    <row r="2" spans="1:27" ht="15.75" customHeight="1" x14ac:dyDescent="0.35">
      <c r="A2" s="104" t="s">
        <v>128</v>
      </c>
      <c r="B2" s="12"/>
      <c r="C2" s="12"/>
      <c r="D2" s="12"/>
      <c r="E2" s="16">
        <f t="shared" ref="E2:F2" si="0">SUM(E4:E160)</f>
        <v>500</v>
      </c>
      <c r="F2" s="16">
        <f t="shared" si="0"/>
        <v>400</v>
      </c>
      <c r="G2" s="16">
        <f>E2-F2</f>
        <v>100</v>
      </c>
      <c r="H2" s="12"/>
      <c r="I2" s="12"/>
      <c r="J2" s="16"/>
      <c r="K2" s="16"/>
      <c r="L2" s="19"/>
      <c r="M2" s="20"/>
      <c r="N2" s="20"/>
      <c r="O2" s="20"/>
      <c r="P2" s="20"/>
      <c r="Q2" s="20"/>
      <c r="R2" s="12"/>
      <c r="S2" s="12"/>
      <c r="T2" s="12"/>
      <c r="U2" s="12"/>
      <c r="V2" s="12"/>
      <c r="W2" s="12"/>
      <c r="X2" s="12"/>
      <c r="Y2" s="12"/>
      <c r="Z2" s="12"/>
      <c r="AA2" s="12"/>
    </row>
    <row r="3" spans="1:27" ht="15.75" customHeight="1" x14ac:dyDescent="0.35">
      <c r="A3" s="15" t="s">
        <v>9</v>
      </c>
      <c r="B3" s="15" t="s">
        <v>21</v>
      </c>
      <c r="C3" s="99" t="s">
        <v>115</v>
      </c>
      <c r="D3" s="15" t="s">
        <v>22</v>
      </c>
      <c r="E3" s="18" t="s">
        <v>23</v>
      </c>
      <c r="F3" s="18" t="s">
        <v>24</v>
      </c>
      <c r="G3" s="18" t="s">
        <v>14</v>
      </c>
      <c r="H3" s="12"/>
      <c r="I3" s="12"/>
      <c r="J3" s="16"/>
      <c r="K3" s="16"/>
      <c r="L3" s="19"/>
      <c r="M3" s="20"/>
      <c r="N3" s="20"/>
      <c r="O3" s="20"/>
      <c r="P3" s="20"/>
      <c r="Q3" s="20"/>
      <c r="R3" s="12"/>
      <c r="S3" s="12"/>
      <c r="T3" s="12"/>
      <c r="U3" s="12"/>
      <c r="V3" s="12"/>
      <c r="W3" s="12"/>
      <c r="X3" s="12"/>
      <c r="Y3" s="12"/>
      <c r="Z3" s="12"/>
      <c r="AA3" s="12"/>
    </row>
    <row r="4" spans="1:27" ht="15.75" customHeight="1" x14ac:dyDescent="0.35">
      <c r="A4" s="19">
        <v>45931</v>
      </c>
      <c r="B4" s="96" t="s">
        <v>112</v>
      </c>
      <c r="C4" s="97" t="s">
        <v>111</v>
      </c>
      <c r="D4" s="98" t="s">
        <v>113</v>
      </c>
      <c r="E4" s="92">
        <v>500</v>
      </c>
      <c r="F4" s="21"/>
      <c r="G4" s="16">
        <f>E4+F4</f>
        <v>500</v>
      </c>
      <c r="H4" s="12"/>
      <c r="I4" s="12"/>
      <c r="J4" s="16"/>
      <c r="K4" s="16"/>
      <c r="L4" s="19"/>
      <c r="M4" s="20"/>
      <c r="N4" s="20"/>
      <c r="O4" s="20"/>
      <c r="P4" s="20"/>
      <c r="Q4" s="20"/>
      <c r="R4" s="12"/>
      <c r="S4" s="12"/>
      <c r="T4" s="12"/>
      <c r="U4" s="12"/>
      <c r="V4" s="12"/>
      <c r="W4" s="12"/>
      <c r="X4" s="12"/>
      <c r="Y4" s="12"/>
      <c r="Z4" s="12"/>
      <c r="AA4" s="12"/>
    </row>
    <row r="5" spans="1:27" ht="15.75" customHeight="1" x14ac:dyDescent="0.35">
      <c r="A5" s="19">
        <v>45932</v>
      </c>
      <c r="B5" s="96" t="s">
        <v>114</v>
      </c>
      <c r="C5" s="97" t="s">
        <v>86</v>
      </c>
      <c r="D5" s="98" t="s">
        <v>113</v>
      </c>
      <c r="E5" s="92"/>
      <c r="F5" s="21">
        <v>400</v>
      </c>
      <c r="G5" s="16">
        <f>G4+E5-F5</f>
        <v>100</v>
      </c>
      <c r="H5" s="12"/>
      <c r="I5" s="12"/>
      <c r="J5" s="16"/>
      <c r="K5" s="16"/>
      <c r="L5" s="19"/>
      <c r="M5" s="20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 spans="1:27" ht="15.75" customHeight="1" x14ac:dyDescent="0.3">
      <c r="A6" s="19"/>
      <c r="B6" s="12"/>
      <c r="C6" s="90"/>
      <c r="D6" s="91"/>
      <c r="E6" s="92"/>
      <c r="F6" s="21"/>
      <c r="G6" s="16">
        <f t="shared" ref="G6:G69" si="1">G5+E6-F6</f>
        <v>100</v>
      </c>
      <c r="H6" s="12"/>
      <c r="I6" s="12"/>
      <c r="J6" s="16"/>
      <c r="K6" s="16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ht="15.75" customHeight="1" x14ac:dyDescent="0.3">
      <c r="A7" s="19"/>
      <c r="B7" s="12"/>
      <c r="C7" s="90"/>
      <c r="D7" s="90"/>
      <c r="E7" s="92"/>
      <c r="F7" s="21"/>
      <c r="G7" s="16">
        <f t="shared" si="1"/>
        <v>100</v>
      </c>
      <c r="H7" s="12"/>
      <c r="I7" s="12"/>
      <c r="J7" s="16"/>
      <c r="K7" s="16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spans="1:27" ht="15.75" customHeight="1" x14ac:dyDescent="0.3">
      <c r="A8" s="19"/>
      <c r="B8" s="12"/>
      <c r="C8" s="90"/>
      <c r="D8" s="93"/>
      <c r="E8" s="92"/>
      <c r="F8" s="21"/>
      <c r="G8" s="16">
        <f t="shared" si="1"/>
        <v>100</v>
      </c>
      <c r="H8" s="12"/>
      <c r="I8" s="12"/>
      <c r="J8" s="16"/>
      <c r="K8" s="16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ht="15.75" customHeight="1" x14ac:dyDescent="0.3">
      <c r="A9" s="23"/>
      <c r="B9" s="24"/>
      <c r="C9" s="94"/>
      <c r="D9" s="94"/>
      <c r="E9" s="95"/>
      <c r="F9" s="21"/>
      <c r="G9" s="16">
        <f t="shared" si="1"/>
        <v>100</v>
      </c>
      <c r="H9" s="12"/>
      <c r="I9" s="12"/>
      <c r="J9" s="16"/>
      <c r="K9" s="16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 spans="1:27" ht="15.75" customHeight="1" x14ac:dyDescent="0.3">
      <c r="A10" s="23"/>
      <c r="B10" s="24"/>
      <c r="C10" s="24"/>
      <c r="D10" s="24"/>
      <c r="E10" s="25"/>
      <c r="F10" s="21"/>
      <c r="G10" s="16">
        <f t="shared" si="1"/>
        <v>100</v>
      </c>
      <c r="H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ht="15.75" customHeight="1" x14ac:dyDescent="0.3">
      <c r="A11" s="23"/>
      <c r="B11" s="24"/>
      <c r="C11" s="24"/>
      <c r="D11" s="24"/>
      <c r="E11" s="25"/>
      <c r="F11" s="21"/>
      <c r="G11" s="16">
        <f t="shared" si="1"/>
        <v>100</v>
      </c>
      <c r="H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 spans="1:27" ht="15.75" customHeight="1" x14ac:dyDescent="0.3">
      <c r="A12" s="23"/>
      <c r="B12" s="24"/>
      <c r="C12" s="24"/>
      <c r="D12" s="24"/>
      <c r="E12" s="25"/>
      <c r="F12" s="21"/>
      <c r="G12" s="16">
        <f t="shared" si="1"/>
        <v>100</v>
      </c>
      <c r="H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 spans="1:27" ht="15.75" customHeight="1" x14ac:dyDescent="0.3">
      <c r="A13" s="23"/>
      <c r="B13" s="24"/>
      <c r="C13" s="24"/>
      <c r="D13" s="24"/>
      <c r="E13" s="25"/>
      <c r="F13" s="21"/>
      <c r="G13" s="16">
        <f t="shared" si="1"/>
        <v>100</v>
      </c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</row>
    <row r="14" spans="1:27" ht="15.75" customHeight="1" x14ac:dyDescent="0.3">
      <c r="A14" s="23"/>
      <c r="B14" s="24"/>
      <c r="C14" s="24"/>
      <c r="D14" s="24"/>
      <c r="E14" s="25"/>
      <c r="F14" s="21"/>
      <c r="G14" s="16">
        <f t="shared" si="1"/>
        <v>100</v>
      </c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</row>
    <row r="15" spans="1:27" ht="15.75" customHeight="1" x14ac:dyDescent="0.3">
      <c r="A15" s="23"/>
      <c r="B15" s="24"/>
      <c r="C15" s="24"/>
      <c r="D15" s="24"/>
      <c r="E15" s="25"/>
      <c r="F15" s="21"/>
      <c r="G15" s="16">
        <f t="shared" si="1"/>
        <v>100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 spans="1:27" ht="15.75" customHeight="1" x14ac:dyDescent="0.3">
      <c r="A16" s="23"/>
      <c r="B16" s="24"/>
      <c r="C16" s="24"/>
      <c r="D16" s="24"/>
      <c r="E16" s="25"/>
      <c r="F16" s="21"/>
      <c r="G16" s="16">
        <f t="shared" si="1"/>
        <v>100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 spans="1:27" ht="15.75" customHeight="1" x14ac:dyDescent="0.3">
      <c r="A17" s="23"/>
      <c r="B17" s="24"/>
      <c r="C17" s="24"/>
      <c r="D17" s="24"/>
      <c r="E17" s="25"/>
      <c r="F17" s="21"/>
      <c r="G17" s="16">
        <f t="shared" si="1"/>
        <v>100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</row>
    <row r="18" spans="1:27" ht="15.75" customHeight="1" x14ac:dyDescent="0.3">
      <c r="A18" s="23"/>
      <c r="B18" s="24"/>
      <c r="C18" s="24"/>
      <c r="D18" s="24"/>
      <c r="E18" s="25"/>
      <c r="F18" s="21"/>
      <c r="G18" s="16">
        <f t="shared" si="1"/>
        <v>100</v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</row>
    <row r="19" spans="1:27" ht="15.75" customHeight="1" x14ac:dyDescent="0.3">
      <c r="A19" s="23"/>
      <c r="B19" s="24"/>
      <c r="C19" s="24"/>
      <c r="D19" s="24"/>
      <c r="E19" s="25"/>
      <c r="F19" s="21"/>
      <c r="G19" s="16">
        <f t="shared" si="1"/>
        <v>100</v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 spans="1:27" ht="15.75" customHeight="1" x14ac:dyDescent="0.3">
      <c r="A20" s="23"/>
      <c r="B20" s="24"/>
      <c r="C20" s="24"/>
      <c r="D20" s="24"/>
      <c r="E20" s="25"/>
      <c r="F20" s="21"/>
      <c r="G20" s="16">
        <f t="shared" si="1"/>
        <v>100</v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</row>
    <row r="21" spans="1:27" ht="15.75" customHeight="1" x14ac:dyDescent="0.3">
      <c r="A21" s="23"/>
      <c r="B21" s="24"/>
      <c r="C21" s="24"/>
      <c r="D21" s="24"/>
      <c r="E21" s="25"/>
      <c r="F21" s="21"/>
      <c r="G21" s="16">
        <f t="shared" si="1"/>
        <v>100</v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</row>
    <row r="22" spans="1:27" ht="15.75" customHeight="1" x14ac:dyDescent="0.3">
      <c r="A22" s="23"/>
      <c r="B22" s="24"/>
      <c r="C22" s="24"/>
      <c r="D22" s="26"/>
      <c r="E22" s="25"/>
      <c r="F22" s="21"/>
      <c r="G22" s="16">
        <f t="shared" si="1"/>
        <v>100</v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 spans="1:27" ht="15.75" customHeight="1" x14ac:dyDescent="0.3">
      <c r="A23" s="23"/>
      <c r="B23" s="24"/>
      <c r="C23" s="24"/>
      <c r="D23" s="24"/>
      <c r="E23" s="25"/>
      <c r="F23" s="21"/>
      <c r="G23" s="16">
        <f t="shared" si="1"/>
        <v>100</v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 spans="1:27" ht="15.75" customHeight="1" x14ac:dyDescent="0.3">
      <c r="A24" s="23"/>
      <c r="B24" s="24"/>
      <c r="C24" s="24"/>
      <c r="D24" s="24"/>
      <c r="E24" s="25"/>
      <c r="F24" s="21"/>
      <c r="G24" s="16">
        <f t="shared" si="1"/>
        <v>100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27" ht="15.75" customHeight="1" x14ac:dyDescent="0.3">
      <c r="A25" s="23"/>
      <c r="B25" s="24"/>
      <c r="C25" s="24"/>
      <c r="D25" s="24"/>
      <c r="E25" s="25"/>
      <c r="F25" s="21"/>
      <c r="G25" s="16">
        <f t="shared" si="1"/>
        <v>100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ht="15.75" customHeight="1" x14ac:dyDescent="0.3">
      <c r="A26" s="23"/>
      <c r="B26" s="12"/>
      <c r="C26" s="24"/>
      <c r="D26" s="24"/>
      <c r="E26" s="25"/>
      <c r="F26" s="21"/>
      <c r="G26" s="16">
        <f t="shared" si="1"/>
        <v>100</v>
      </c>
      <c r="H26" s="27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ht="15.75" customHeight="1" x14ac:dyDescent="0.3">
      <c r="A27" s="23"/>
      <c r="B27" s="24"/>
      <c r="C27" s="24"/>
      <c r="D27" s="24"/>
      <c r="E27" s="25"/>
      <c r="F27" s="21"/>
      <c r="G27" s="16">
        <f t="shared" si="1"/>
        <v>100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ht="15.75" customHeight="1" x14ac:dyDescent="0.3">
      <c r="A28" s="23"/>
      <c r="B28" s="12"/>
      <c r="C28" s="24"/>
      <c r="D28" s="24"/>
      <c r="E28" s="25"/>
      <c r="F28" s="21"/>
      <c r="G28" s="16">
        <f t="shared" si="1"/>
        <v>100</v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ht="15.75" customHeight="1" x14ac:dyDescent="0.3">
      <c r="A29" s="23"/>
      <c r="B29" s="24"/>
      <c r="C29" s="24"/>
      <c r="D29" s="24"/>
      <c r="E29" s="25"/>
      <c r="F29" s="21"/>
      <c r="G29" s="16">
        <f t="shared" si="1"/>
        <v>100</v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ht="15.75" customHeight="1" x14ac:dyDescent="0.3">
      <c r="A30" s="23"/>
      <c r="B30" s="24"/>
      <c r="C30" s="24"/>
      <c r="D30" s="24"/>
      <c r="E30" s="25"/>
      <c r="F30" s="21"/>
      <c r="G30" s="16">
        <f t="shared" si="1"/>
        <v>100</v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ht="15.75" customHeight="1" x14ac:dyDescent="0.3">
      <c r="A31" s="23"/>
      <c r="B31" s="12"/>
      <c r="C31" s="12"/>
      <c r="D31" s="24"/>
      <c r="E31" s="25"/>
      <c r="F31" s="21"/>
      <c r="G31" s="16">
        <f t="shared" si="1"/>
        <v>100</v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ht="14.4" x14ac:dyDescent="0.3">
      <c r="A32" s="23"/>
      <c r="B32" s="24"/>
      <c r="C32" s="24"/>
      <c r="D32" s="24"/>
      <c r="E32" s="25"/>
      <c r="F32" s="21"/>
      <c r="G32" s="16">
        <f t="shared" si="1"/>
        <v>100</v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ht="14.4" x14ac:dyDescent="0.3">
      <c r="A33" s="23"/>
      <c r="B33" s="24"/>
      <c r="C33" s="24"/>
      <c r="D33" s="12"/>
      <c r="E33" s="16"/>
      <c r="F33" s="21"/>
      <c r="G33" s="16">
        <f t="shared" si="1"/>
        <v>100</v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ht="14.4" x14ac:dyDescent="0.3">
      <c r="A34" s="19"/>
      <c r="B34" s="12"/>
      <c r="C34" s="12"/>
      <c r="D34" s="24"/>
      <c r="E34" s="16"/>
      <c r="F34" s="21"/>
      <c r="G34" s="16">
        <f t="shared" si="1"/>
        <v>100</v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14.4" x14ac:dyDescent="0.3">
      <c r="A35" s="28"/>
      <c r="B35" s="24"/>
      <c r="C35" s="24"/>
      <c r="D35" s="12"/>
      <c r="E35" s="25"/>
      <c r="F35" s="29"/>
      <c r="G35" s="16">
        <f t="shared" si="1"/>
        <v>100</v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spans="1:27" ht="14.4" x14ac:dyDescent="0.3">
      <c r="A36" s="19"/>
      <c r="B36" s="24"/>
      <c r="C36" s="24"/>
      <c r="D36" s="22"/>
      <c r="E36" s="16"/>
      <c r="F36" s="21"/>
      <c r="G36" s="16">
        <f t="shared" si="1"/>
        <v>100</v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</row>
    <row r="37" spans="1:27" ht="14.4" x14ac:dyDescent="0.3">
      <c r="A37" s="19"/>
      <c r="B37" s="12"/>
      <c r="C37" s="12"/>
      <c r="D37" s="12"/>
      <c r="E37" s="25"/>
      <c r="F37" s="21"/>
      <c r="G37" s="16">
        <f t="shared" si="1"/>
        <v>100</v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 spans="1:27" ht="14.4" x14ac:dyDescent="0.3">
      <c r="A38" s="19"/>
      <c r="B38" s="24"/>
      <c r="C38" s="24"/>
      <c r="D38" s="12"/>
      <c r="E38" s="16"/>
      <c r="F38" s="21"/>
      <c r="G38" s="16">
        <f t="shared" si="1"/>
        <v>100</v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 spans="1:27" ht="15.6" x14ac:dyDescent="0.3">
      <c r="A39" s="30"/>
      <c r="B39" s="12"/>
      <c r="C39" s="12"/>
      <c r="D39" s="12"/>
      <c r="E39" s="1"/>
      <c r="F39" s="21"/>
      <c r="G39" s="16">
        <f t="shared" si="1"/>
        <v>100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spans="1:27" ht="15.6" x14ac:dyDescent="0.3">
      <c r="A40" s="30"/>
      <c r="B40" s="12"/>
      <c r="C40" s="12"/>
      <c r="D40" s="12"/>
      <c r="E40" s="8"/>
      <c r="F40" s="21"/>
      <c r="G40" s="16">
        <f t="shared" si="1"/>
        <v>100</v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27" ht="14.4" x14ac:dyDescent="0.3">
      <c r="A41" s="19"/>
      <c r="B41" s="24"/>
      <c r="C41" s="24"/>
      <c r="D41" s="12"/>
      <c r="E41" s="16"/>
      <c r="F41" s="21"/>
      <c r="G41" s="16">
        <f t="shared" si="1"/>
        <v>100</v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ht="15.6" x14ac:dyDescent="0.3">
      <c r="A42" s="31"/>
      <c r="B42" s="12"/>
      <c r="C42" s="12"/>
      <c r="D42" s="12"/>
      <c r="E42" s="32"/>
      <c r="F42" s="29"/>
      <c r="G42" s="16">
        <f t="shared" si="1"/>
        <v>100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7" ht="14.4" x14ac:dyDescent="0.3">
      <c r="A43" s="28"/>
      <c r="B43" s="12"/>
      <c r="C43" s="12"/>
      <c r="D43" s="12"/>
      <c r="E43" s="16"/>
      <c r="F43" s="21"/>
      <c r="G43" s="16">
        <f t="shared" si="1"/>
        <v>100</v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27" ht="14.4" x14ac:dyDescent="0.3">
      <c r="A44" s="28"/>
      <c r="B44" s="12"/>
      <c r="C44" s="12"/>
      <c r="D44" s="12"/>
      <c r="E44" s="16"/>
      <c r="F44" s="21"/>
      <c r="G44" s="16">
        <f t="shared" si="1"/>
        <v>100</v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27" ht="15.6" x14ac:dyDescent="0.3">
      <c r="A45" s="31"/>
      <c r="B45" s="12"/>
      <c r="C45" s="24"/>
      <c r="D45" s="12"/>
      <c r="E45" s="16"/>
      <c r="F45" s="21"/>
      <c r="G45" s="16">
        <f t="shared" si="1"/>
        <v>100</v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27" ht="14.4" x14ac:dyDescent="0.3">
      <c r="A46" s="28"/>
      <c r="B46" s="12"/>
      <c r="C46" s="12"/>
      <c r="D46" s="12"/>
      <c r="E46" s="16"/>
      <c r="F46" s="21"/>
      <c r="G46" s="16">
        <f t="shared" si="1"/>
        <v>100</v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14.4" x14ac:dyDescent="0.3">
      <c r="A47" s="19"/>
      <c r="B47" s="24"/>
      <c r="C47" s="24"/>
      <c r="D47" s="12"/>
      <c r="E47" s="16"/>
      <c r="F47" s="21"/>
      <c r="G47" s="16">
        <f t="shared" si="1"/>
        <v>100</v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7" ht="14.4" x14ac:dyDescent="0.3">
      <c r="A48" s="19"/>
      <c r="B48" s="12"/>
      <c r="C48" s="12"/>
      <c r="D48" s="12"/>
      <c r="E48" s="16"/>
      <c r="F48" s="21"/>
      <c r="G48" s="16">
        <f t="shared" si="1"/>
        <v>100</v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1:27" ht="14.4" x14ac:dyDescent="0.3">
      <c r="A49" s="28"/>
      <c r="B49" s="12"/>
      <c r="C49" s="12"/>
      <c r="D49" s="12"/>
      <c r="E49" s="16"/>
      <c r="F49" s="21"/>
      <c r="G49" s="16">
        <f t="shared" si="1"/>
        <v>100</v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1:27" ht="14.4" x14ac:dyDescent="0.3">
      <c r="A50" s="28"/>
      <c r="B50" s="24"/>
      <c r="C50" s="24"/>
      <c r="D50" s="12"/>
      <c r="E50" s="16"/>
      <c r="F50" s="21"/>
      <c r="G50" s="16">
        <f t="shared" si="1"/>
        <v>100</v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 spans="1:27" ht="14.4" x14ac:dyDescent="0.3">
      <c r="A51" s="28"/>
      <c r="B51" s="24"/>
      <c r="C51" s="24"/>
      <c r="D51" s="12"/>
      <c r="E51" s="16"/>
      <c r="F51" s="33"/>
      <c r="G51" s="16">
        <f t="shared" si="1"/>
        <v>100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 spans="1:27" ht="14.4" x14ac:dyDescent="0.3">
      <c r="A52" s="19"/>
      <c r="B52" s="24"/>
      <c r="C52" s="24"/>
      <c r="D52" s="12"/>
      <c r="E52" s="16"/>
      <c r="F52" s="21"/>
      <c r="G52" s="16">
        <f t="shared" si="1"/>
        <v>100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ht="14.4" x14ac:dyDescent="0.3">
      <c r="A53" s="19"/>
      <c r="B53" s="24"/>
      <c r="C53" s="24"/>
      <c r="D53" s="12"/>
      <c r="E53" s="16"/>
      <c r="F53" s="33"/>
      <c r="G53" s="16">
        <f t="shared" si="1"/>
        <v>100</v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spans="1:27" ht="14.4" x14ac:dyDescent="0.3">
      <c r="A54" s="19"/>
      <c r="B54" s="24"/>
      <c r="C54" s="24"/>
      <c r="D54" s="12"/>
      <c r="E54" s="16"/>
      <c r="F54" s="33"/>
      <c r="G54" s="16">
        <f t="shared" si="1"/>
        <v>100</v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1:27" ht="14.4" x14ac:dyDescent="0.3">
      <c r="A55" s="19"/>
      <c r="B55" s="12"/>
      <c r="C55" s="12"/>
      <c r="D55" s="12"/>
      <c r="E55" s="16"/>
      <c r="F55" s="21"/>
      <c r="G55" s="16">
        <f t="shared" si="1"/>
        <v>100</v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27" ht="14.4" x14ac:dyDescent="0.3">
      <c r="A56" s="19"/>
      <c r="B56" s="12"/>
      <c r="C56" s="12"/>
      <c r="D56" s="12"/>
      <c r="E56" s="16"/>
      <c r="F56" s="21"/>
      <c r="G56" s="16">
        <f t="shared" si="1"/>
        <v>100</v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27" ht="14.4" x14ac:dyDescent="0.3">
      <c r="A57" s="19"/>
      <c r="B57" s="12"/>
      <c r="C57" s="12"/>
      <c r="D57" s="12"/>
      <c r="E57" s="16"/>
      <c r="F57" s="21"/>
      <c r="G57" s="16">
        <f t="shared" si="1"/>
        <v>100</v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7" ht="14.4" x14ac:dyDescent="0.3">
      <c r="A58" s="19"/>
      <c r="B58" s="12"/>
      <c r="C58" s="12"/>
      <c r="D58" s="12"/>
      <c r="E58" s="16"/>
      <c r="F58" s="21"/>
      <c r="G58" s="16">
        <f t="shared" si="1"/>
        <v>100</v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7" ht="14.4" x14ac:dyDescent="0.3">
      <c r="A59" s="28"/>
      <c r="B59" s="12"/>
      <c r="C59" s="12"/>
      <c r="D59" s="12"/>
      <c r="E59" s="32"/>
      <c r="F59" s="29"/>
      <c r="G59" s="16">
        <f t="shared" si="1"/>
        <v>100</v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spans="1:27" ht="14.4" x14ac:dyDescent="0.3">
      <c r="A60" s="19"/>
      <c r="B60" s="12"/>
      <c r="C60" s="12"/>
      <c r="D60" s="12"/>
      <c r="E60" s="16"/>
      <c r="F60" s="21"/>
      <c r="G60" s="16">
        <f t="shared" si="1"/>
        <v>100</v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spans="1:27" ht="14.4" x14ac:dyDescent="0.3">
      <c r="A61" s="19"/>
      <c r="B61" s="12"/>
      <c r="C61" s="12"/>
      <c r="D61" s="12"/>
      <c r="E61" s="16"/>
      <c r="F61" s="21"/>
      <c r="G61" s="16">
        <f t="shared" si="1"/>
        <v>100</v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spans="1:27" ht="14.4" x14ac:dyDescent="0.3">
      <c r="A62" s="19"/>
      <c r="B62" s="12"/>
      <c r="C62" s="12"/>
      <c r="D62" s="12"/>
      <c r="E62" s="16"/>
      <c r="F62" s="21"/>
      <c r="G62" s="16">
        <f t="shared" si="1"/>
        <v>100</v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spans="1:27" ht="14.4" x14ac:dyDescent="0.3">
      <c r="A63" s="19"/>
      <c r="B63" s="12"/>
      <c r="C63" s="12"/>
      <c r="D63" s="12"/>
      <c r="E63" s="16"/>
      <c r="F63" s="33"/>
      <c r="G63" s="16">
        <f t="shared" si="1"/>
        <v>100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ht="14.4" x14ac:dyDescent="0.3">
      <c r="A64" s="19"/>
      <c r="B64" s="12"/>
      <c r="C64" s="12"/>
      <c r="D64" s="12"/>
      <c r="E64" s="16"/>
      <c r="F64" s="21"/>
      <c r="G64" s="16">
        <f t="shared" si="1"/>
        <v>100</v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 spans="1:27" ht="14.4" x14ac:dyDescent="0.3">
      <c r="A65" s="19"/>
      <c r="B65" s="12"/>
      <c r="C65" s="12"/>
      <c r="D65" s="12"/>
      <c r="E65" s="16"/>
      <c r="F65" s="21"/>
      <c r="G65" s="16">
        <f t="shared" si="1"/>
        <v>100</v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 spans="1:27" ht="14.4" x14ac:dyDescent="0.3">
      <c r="A66" s="19"/>
      <c r="B66" s="12"/>
      <c r="C66" s="12"/>
      <c r="D66" s="12"/>
      <c r="E66" s="16"/>
      <c r="F66" s="21"/>
      <c r="G66" s="16">
        <f t="shared" si="1"/>
        <v>100</v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 spans="1:27" ht="14.4" x14ac:dyDescent="0.3">
      <c r="A67" s="19"/>
      <c r="B67" s="24"/>
      <c r="C67" s="24"/>
      <c r="D67" s="12"/>
      <c r="E67" s="16"/>
      <c r="F67" s="33"/>
      <c r="G67" s="16">
        <f t="shared" si="1"/>
        <v>100</v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 spans="1:27" ht="14.4" x14ac:dyDescent="0.3">
      <c r="A68" s="19"/>
      <c r="B68" s="24"/>
      <c r="C68" s="24"/>
      <c r="D68" s="12"/>
      <c r="E68" s="16"/>
      <c r="F68" s="21"/>
      <c r="G68" s="16">
        <f t="shared" si="1"/>
        <v>100</v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1:27" ht="14.4" x14ac:dyDescent="0.3">
      <c r="A69" s="19"/>
      <c r="B69" s="24"/>
      <c r="C69" s="24"/>
      <c r="D69" s="12"/>
      <c r="E69" s="16"/>
      <c r="F69" s="21"/>
      <c r="G69" s="16">
        <f t="shared" si="1"/>
        <v>100</v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 spans="1:27" ht="14.4" x14ac:dyDescent="0.3">
      <c r="A70" s="19"/>
      <c r="B70" s="12"/>
      <c r="C70" s="12"/>
      <c r="D70" s="12"/>
      <c r="E70" s="16"/>
      <c r="F70" s="21"/>
      <c r="G70" s="16">
        <f t="shared" ref="G70:G100" si="2">G69+E70-F70</f>
        <v>100</v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 spans="1:27" ht="14.4" x14ac:dyDescent="0.3">
      <c r="A71" s="19"/>
      <c r="B71" s="12"/>
      <c r="C71" s="12"/>
      <c r="D71" s="12"/>
      <c r="E71" s="16"/>
      <c r="F71" s="21"/>
      <c r="G71" s="16">
        <f t="shared" si="2"/>
        <v>100</v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 spans="1:27" ht="14.4" x14ac:dyDescent="0.3">
      <c r="A72" s="19"/>
      <c r="B72" s="12"/>
      <c r="C72" s="12"/>
      <c r="D72" s="12"/>
      <c r="E72" s="16"/>
      <c r="F72" s="21"/>
      <c r="G72" s="16">
        <f t="shared" si="2"/>
        <v>100</v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 spans="1:27" ht="14.4" x14ac:dyDescent="0.3">
      <c r="A73" s="19"/>
      <c r="B73" s="24"/>
      <c r="C73" s="24"/>
      <c r="D73" s="12"/>
      <c r="E73" s="16"/>
      <c r="F73" s="21"/>
      <c r="G73" s="16">
        <f t="shared" si="2"/>
        <v>100</v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 spans="1:27" ht="14.4" x14ac:dyDescent="0.3">
      <c r="A74" s="19"/>
      <c r="B74" s="12"/>
      <c r="C74" s="12"/>
      <c r="D74" s="12"/>
      <c r="E74" s="16"/>
      <c r="F74" s="21"/>
      <c r="G74" s="16">
        <f t="shared" si="2"/>
        <v>100</v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ht="14.4" x14ac:dyDescent="0.3">
      <c r="A75" s="19"/>
      <c r="B75" s="12"/>
      <c r="C75" s="12"/>
      <c r="D75" s="12"/>
      <c r="E75" s="16"/>
      <c r="F75" s="21"/>
      <c r="G75" s="16">
        <f t="shared" si="2"/>
        <v>100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 spans="1:27" ht="14.4" x14ac:dyDescent="0.3">
      <c r="A76" s="19"/>
      <c r="B76" s="12"/>
      <c r="C76" s="12"/>
      <c r="D76" s="12"/>
      <c r="E76" s="16"/>
      <c r="F76" s="21"/>
      <c r="G76" s="16">
        <f t="shared" si="2"/>
        <v>100</v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 spans="1:27" ht="14.4" x14ac:dyDescent="0.3">
      <c r="A77" s="19"/>
      <c r="B77" s="12"/>
      <c r="C77" s="12"/>
      <c r="D77" s="12"/>
      <c r="E77" s="16"/>
      <c r="F77" s="21"/>
      <c r="G77" s="16">
        <f t="shared" si="2"/>
        <v>100</v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 spans="1:27" ht="14.4" x14ac:dyDescent="0.3">
      <c r="A78" s="28"/>
      <c r="B78" s="24"/>
      <c r="C78" s="24"/>
      <c r="D78" s="12"/>
      <c r="E78" s="16"/>
      <c r="F78" s="21"/>
      <c r="G78" s="16">
        <f t="shared" si="2"/>
        <v>100</v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 spans="1:27" ht="14.4" x14ac:dyDescent="0.3">
      <c r="A79" s="19"/>
      <c r="B79" s="12"/>
      <c r="C79" s="12"/>
      <c r="D79" s="12"/>
      <c r="E79" s="16"/>
      <c r="F79" s="21"/>
      <c r="G79" s="16">
        <f t="shared" si="2"/>
        <v>100</v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1:27" ht="14.4" x14ac:dyDescent="0.3">
      <c r="A80" s="19"/>
      <c r="B80" s="24"/>
      <c r="C80" s="24"/>
      <c r="D80" s="12"/>
      <c r="E80" s="16"/>
      <c r="F80" s="21"/>
      <c r="G80" s="16">
        <f t="shared" si="2"/>
        <v>100</v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 spans="1:27" ht="14.4" x14ac:dyDescent="0.3">
      <c r="A81" s="19"/>
      <c r="B81" s="12"/>
      <c r="C81" s="24"/>
      <c r="D81" s="12"/>
      <c r="E81" s="16"/>
      <c r="F81" s="21"/>
      <c r="G81" s="16">
        <f t="shared" si="2"/>
        <v>100</v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 spans="1:27" ht="14.4" x14ac:dyDescent="0.3">
      <c r="A82" s="19"/>
      <c r="B82" s="12"/>
      <c r="C82" s="12"/>
      <c r="D82" s="12"/>
      <c r="E82" s="16"/>
      <c r="F82" s="21"/>
      <c r="G82" s="16">
        <f t="shared" si="2"/>
        <v>100</v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 spans="1:27" ht="14.4" x14ac:dyDescent="0.3">
      <c r="A83" s="19"/>
      <c r="B83" s="24"/>
      <c r="C83" s="24"/>
      <c r="D83" s="12"/>
      <c r="E83" s="16"/>
      <c r="F83" s="33"/>
      <c r="G83" s="16">
        <f t="shared" si="2"/>
        <v>100</v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 spans="1:27" ht="14.4" x14ac:dyDescent="0.3">
      <c r="A84" s="19"/>
      <c r="B84" s="12"/>
      <c r="C84" s="12"/>
      <c r="D84" s="12"/>
      <c r="E84" s="12"/>
      <c r="F84" s="21"/>
      <c r="G84" s="16">
        <f t="shared" si="2"/>
        <v>100</v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 spans="1:27" ht="14.4" x14ac:dyDescent="0.3">
      <c r="A85" s="19"/>
      <c r="B85" s="12"/>
      <c r="C85" s="12"/>
      <c r="D85" s="12"/>
      <c r="E85" s="12"/>
      <c r="F85" s="21"/>
      <c r="G85" s="16">
        <f t="shared" si="2"/>
        <v>100</v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ht="14.4" x14ac:dyDescent="0.3">
      <c r="A86" s="19"/>
      <c r="B86" s="12"/>
      <c r="C86" s="12"/>
      <c r="D86" s="12"/>
      <c r="E86" s="12"/>
      <c r="F86" s="21"/>
      <c r="G86" s="16">
        <f t="shared" si="2"/>
        <v>100</v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 spans="1:27" ht="14.4" x14ac:dyDescent="0.3">
      <c r="A87" s="19"/>
      <c r="B87" s="12"/>
      <c r="C87" s="12"/>
      <c r="D87" s="12"/>
      <c r="E87" s="16"/>
      <c r="F87" s="21"/>
      <c r="G87" s="16">
        <f t="shared" si="2"/>
        <v>100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 spans="1:27" ht="14.4" x14ac:dyDescent="0.3">
      <c r="A88" s="19"/>
      <c r="B88" s="12"/>
      <c r="C88" s="12"/>
      <c r="D88" s="12"/>
      <c r="E88" s="12"/>
      <c r="F88" s="21"/>
      <c r="G88" s="16">
        <f t="shared" si="2"/>
        <v>100</v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 spans="1:27" ht="14.4" x14ac:dyDescent="0.3">
      <c r="A89" s="34"/>
      <c r="B89" s="35"/>
      <c r="C89" s="12"/>
      <c r="D89" s="12"/>
      <c r="E89" s="12"/>
      <c r="F89" s="21"/>
      <c r="G89" s="16">
        <f t="shared" si="2"/>
        <v>100</v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 spans="1:27" ht="14.4" x14ac:dyDescent="0.3">
      <c r="A90" s="34"/>
      <c r="B90" s="12"/>
      <c r="C90" s="12"/>
      <c r="D90" s="16"/>
      <c r="E90" s="16"/>
      <c r="F90" s="21"/>
      <c r="G90" s="16">
        <f t="shared" si="2"/>
        <v>100</v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 spans="1:27" ht="14.4" x14ac:dyDescent="0.3">
      <c r="A91" s="34"/>
      <c r="B91" s="12"/>
      <c r="C91" s="12"/>
      <c r="D91" s="12"/>
      <c r="E91" s="16"/>
      <c r="F91" s="21"/>
      <c r="G91" s="16">
        <f t="shared" si="2"/>
        <v>100</v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 spans="1:27" ht="14.4" x14ac:dyDescent="0.3">
      <c r="A92" s="34"/>
      <c r="B92" s="12"/>
      <c r="C92" s="12"/>
      <c r="D92" s="16"/>
      <c r="E92" s="16"/>
      <c r="F92" s="21"/>
      <c r="G92" s="16">
        <f t="shared" si="2"/>
        <v>100</v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 spans="1:27" ht="14.4" x14ac:dyDescent="0.3">
      <c r="A93" s="19"/>
      <c r="B93" s="24"/>
      <c r="C93" s="24"/>
      <c r="D93" s="12"/>
      <c r="E93" s="16"/>
      <c r="F93" s="21"/>
      <c r="G93" s="16">
        <f t="shared" si="2"/>
        <v>100</v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 spans="1:27" ht="14.4" x14ac:dyDescent="0.3">
      <c r="A94" s="19"/>
      <c r="B94" s="35"/>
      <c r="C94" s="12"/>
      <c r="D94" s="12"/>
      <c r="E94" s="12"/>
      <c r="F94" s="21"/>
      <c r="G94" s="16">
        <f t="shared" si="2"/>
        <v>100</v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 spans="1:27" ht="14.4" x14ac:dyDescent="0.3">
      <c r="A95" s="28"/>
      <c r="B95" s="12"/>
      <c r="C95" s="12"/>
      <c r="D95" s="12"/>
      <c r="E95" s="16"/>
      <c r="F95" s="29"/>
      <c r="G95" s="16">
        <f t="shared" si="2"/>
        <v>100</v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 spans="1:27" ht="14.4" x14ac:dyDescent="0.3">
      <c r="A96" s="19"/>
      <c r="B96" s="12"/>
      <c r="C96" s="12"/>
      <c r="D96" s="12"/>
      <c r="E96" s="16"/>
      <c r="F96" s="29"/>
      <c r="G96" s="16">
        <f t="shared" si="2"/>
        <v>100</v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27" ht="14.4" x14ac:dyDescent="0.3">
      <c r="A97" s="19"/>
      <c r="B97" s="24"/>
      <c r="C97" s="24"/>
      <c r="D97" s="12"/>
      <c r="E97" s="16"/>
      <c r="F97" s="29"/>
      <c r="G97" s="16">
        <f t="shared" si="2"/>
        <v>100</v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 spans="1:27" ht="14.4" x14ac:dyDescent="0.3">
      <c r="A98" s="19"/>
      <c r="B98" s="12"/>
      <c r="C98" s="24"/>
      <c r="D98" s="12"/>
      <c r="E98" s="16"/>
      <c r="F98" s="33"/>
      <c r="G98" s="16">
        <f t="shared" si="2"/>
        <v>100</v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 spans="1:27" ht="14.4" x14ac:dyDescent="0.3">
      <c r="A99" s="23"/>
      <c r="B99" s="24"/>
      <c r="C99" s="24"/>
      <c r="D99" s="24"/>
      <c r="E99" s="25"/>
      <c r="F99" s="21"/>
      <c r="G99" s="16">
        <f t="shared" si="2"/>
        <v>100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ht="14.4" x14ac:dyDescent="0.3">
      <c r="A100" s="19"/>
      <c r="B100" s="12"/>
      <c r="C100" s="24"/>
      <c r="D100" s="12"/>
      <c r="E100" s="16"/>
      <c r="F100" s="33"/>
      <c r="G100" s="16">
        <f t="shared" si="2"/>
        <v>100</v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 spans="1:27" ht="14.4" x14ac:dyDescent="0.3">
      <c r="A101" s="23"/>
      <c r="B101" s="24"/>
      <c r="C101" s="24"/>
      <c r="D101" s="24"/>
      <c r="E101" s="25"/>
      <c r="F101" s="21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 spans="1:27" ht="14.4" x14ac:dyDescent="0.3">
      <c r="A102" s="23"/>
      <c r="B102" s="12"/>
      <c r="C102" s="12"/>
      <c r="D102" s="16"/>
      <c r="E102" s="16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 spans="1:27" ht="14.4" x14ac:dyDescent="0.3">
      <c r="A103" s="19"/>
      <c r="B103" s="12"/>
      <c r="C103" s="12"/>
      <c r="D103" s="12"/>
      <c r="E103" s="12"/>
      <c r="F103" s="21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 spans="1:27" ht="14.4" x14ac:dyDescent="0.3">
      <c r="A104" s="19"/>
      <c r="B104" s="12"/>
      <c r="C104" s="12"/>
      <c r="D104" s="12"/>
      <c r="E104" s="12"/>
      <c r="F104" s="21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 spans="1:27" ht="14.4" x14ac:dyDescent="0.3">
      <c r="A105" s="19"/>
      <c r="B105" s="24"/>
      <c r="C105" s="24"/>
      <c r="D105" s="12"/>
      <c r="E105" s="16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 spans="1:27" ht="14.4" x14ac:dyDescent="0.3">
      <c r="A106" s="36"/>
      <c r="B106" s="24"/>
      <c r="C106" s="24"/>
      <c r="D106" s="12"/>
      <c r="E106" s="16"/>
      <c r="F106" s="21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 spans="1:27" ht="14.4" x14ac:dyDescent="0.3">
      <c r="A107" s="37"/>
      <c r="B107" s="12"/>
      <c r="C107" s="12"/>
      <c r="D107" s="12"/>
      <c r="E107" s="12"/>
      <c r="F107" s="21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 spans="1:27" ht="14.4" x14ac:dyDescent="0.3">
      <c r="A108" s="37"/>
      <c r="B108" s="12"/>
      <c r="C108" s="12"/>
      <c r="D108" s="12"/>
      <c r="E108" s="12"/>
      <c r="F108" s="21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 spans="1:27" ht="14.4" x14ac:dyDescent="0.3">
      <c r="A109" s="36"/>
      <c r="B109" s="12"/>
      <c r="C109" s="12"/>
      <c r="D109" s="12"/>
      <c r="E109" s="12"/>
      <c r="F109" s="21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 spans="1:27" ht="14.4" x14ac:dyDescent="0.3">
      <c r="A110" s="36"/>
      <c r="B110" s="12"/>
      <c r="C110" s="12"/>
      <c r="D110" s="12"/>
      <c r="E110" s="12"/>
      <c r="F110" s="21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 spans="1:27" ht="14.4" x14ac:dyDescent="0.3">
      <c r="A111" s="36"/>
      <c r="B111" s="12"/>
      <c r="C111" s="12"/>
      <c r="D111" s="12"/>
      <c r="E111" s="12"/>
      <c r="F111" s="21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 spans="1:27" ht="14.4" x14ac:dyDescent="0.3">
      <c r="A112" s="36"/>
      <c r="B112" s="12"/>
      <c r="C112" s="12"/>
      <c r="D112" s="12"/>
      <c r="E112" s="12"/>
      <c r="F112" s="21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 spans="1:27" ht="14.4" x14ac:dyDescent="0.3">
      <c r="A113" s="36"/>
      <c r="B113" s="12"/>
      <c r="C113" s="12"/>
      <c r="D113" s="12"/>
      <c r="E113" s="12"/>
      <c r="F113" s="21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 spans="1:27" ht="14.4" x14ac:dyDescent="0.3">
      <c r="A114" s="36"/>
      <c r="B114" s="12"/>
      <c r="C114" s="12"/>
      <c r="D114" s="12"/>
      <c r="E114" s="16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:27" ht="14.4" x14ac:dyDescent="0.3">
      <c r="A115" s="37"/>
      <c r="B115" s="12"/>
      <c r="C115" s="12"/>
      <c r="D115" s="12"/>
      <c r="E115" s="12"/>
      <c r="F115" s="21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:27" ht="14.4" x14ac:dyDescent="0.3">
      <c r="A116" s="37"/>
      <c r="B116" s="12"/>
      <c r="C116" s="12"/>
      <c r="D116" s="12"/>
      <c r="E116" s="12"/>
      <c r="F116" s="21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:27" ht="14.4" x14ac:dyDescent="0.3">
      <c r="A117" s="34"/>
      <c r="B117" s="12"/>
      <c r="C117" s="12"/>
      <c r="D117" s="12"/>
      <c r="E117" s="16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:27" ht="14.4" x14ac:dyDescent="0.3">
      <c r="A118" s="23"/>
      <c r="B118" s="24"/>
      <c r="C118" s="24"/>
      <c r="D118" s="24"/>
      <c r="E118" s="25"/>
      <c r="F118" s="21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:27" ht="14.4" x14ac:dyDescent="0.3">
      <c r="A119" s="36"/>
      <c r="B119" s="24"/>
      <c r="C119" s="24"/>
      <c r="D119" s="24"/>
      <c r="E119" s="12"/>
      <c r="F119" s="21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:27" ht="14.4" x14ac:dyDescent="0.3">
      <c r="A120" s="36"/>
      <c r="B120" s="12"/>
      <c r="C120" s="12"/>
      <c r="D120" s="12"/>
      <c r="E120" s="12"/>
      <c r="F120" s="21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:27" ht="14.4" x14ac:dyDescent="0.3">
      <c r="A121" s="36"/>
      <c r="B121" s="24"/>
      <c r="C121" s="24"/>
      <c r="D121" s="24"/>
      <c r="E121" s="12"/>
      <c r="F121" s="21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:27" ht="14.4" x14ac:dyDescent="0.3">
      <c r="A122" s="37"/>
      <c r="B122" s="12"/>
      <c r="C122" s="12"/>
      <c r="D122" s="12"/>
      <c r="E122" s="12"/>
      <c r="F122" s="21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:27" ht="14.4" x14ac:dyDescent="0.3">
      <c r="A123" s="19"/>
      <c r="B123" s="24"/>
      <c r="C123" s="24"/>
      <c r="D123" s="24"/>
      <c r="E123" s="12"/>
      <c r="F123" s="21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:27" ht="14.4" x14ac:dyDescent="0.3">
      <c r="A124" s="19"/>
      <c r="B124" s="12"/>
      <c r="C124" s="12"/>
      <c r="D124" s="12"/>
      <c r="E124" s="12"/>
      <c r="F124" s="21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:27" ht="14.4" x14ac:dyDescent="0.3">
      <c r="A125" s="19"/>
      <c r="B125" s="12"/>
      <c r="C125" s="24"/>
      <c r="D125" s="24"/>
      <c r="E125" s="12"/>
      <c r="F125" s="21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:27" ht="14.4" x14ac:dyDescent="0.3">
      <c r="A126" s="19"/>
      <c r="B126" s="12"/>
      <c r="C126" s="12"/>
      <c r="D126" s="12"/>
      <c r="E126" s="12"/>
      <c r="F126" s="21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:27" ht="14.4" x14ac:dyDescent="0.3">
      <c r="A127" s="34"/>
      <c r="B127" s="12"/>
      <c r="C127" s="12"/>
      <c r="D127" s="12"/>
      <c r="E127" s="16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:27" ht="14.4" x14ac:dyDescent="0.3">
      <c r="A128" s="19"/>
      <c r="B128" s="24"/>
      <c r="C128" s="24"/>
      <c r="D128" s="12"/>
      <c r="E128" s="12"/>
      <c r="F128" s="21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:27" ht="14.4" x14ac:dyDescent="0.3">
      <c r="A129" s="19"/>
      <c r="B129" s="12"/>
      <c r="C129" s="24"/>
      <c r="D129" s="12"/>
      <c r="E129" s="12"/>
      <c r="F129" s="21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:27" ht="14.4" x14ac:dyDescent="0.3">
      <c r="A130" s="19"/>
      <c r="B130" s="12"/>
      <c r="C130" s="12"/>
      <c r="D130" s="12"/>
      <c r="E130" s="12"/>
      <c r="F130" s="21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:27" ht="14.4" x14ac:dyDescent="0.3">
      <c r="A131" s="34"/>
      <c r="B131" s="12"/>
      <c r="C131" s="12"/>
      <c r="D131" s="12"/>
      <c r="E131" s="16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 spans="1:27" ht="14.4" x14ac:dyDescent="0.3">
      <c r="A132" s="19"/>
      <c r="B132" s="24"/>
      <c r="C132" s="24"/>
      <c r="D132" s="12"/>
      <c r="E132" s="12"/>
      <c r="F132" s="21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1:27" ht="14.4" x14ac:dyDescent="0.3">
      <c r="A133" s="19"/>
      <c r="B133" s="24"/>
      <c r="C133" s="24"/>
      <c r="D133" s="12"/>
      <c r="E133" s="12"/>
      <c r="F133" s="21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 spans="1:27" ht="14.4" x14ac:dyDescent="0.3">
      <c r="A134" s="19"/>
      <c r="B134" s="24"/>
      <c r="C134" s="24"/>
      <c r="D134" s="12"/>
      <c r="E134" s="12"/>
      <c r="F134" s="21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 spans="1:27" ht="14.4" x14ac:dyDescent="0.3">
      <c r="A135" s="19"/>
      <c r="B135" s="12"/>
      <c r="C135" s="24"/>
      <c r="D135" s="12"/>
      <c r="E135" s="12"/>
      <c r="F135" s="21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 spans="1:27" ht="14.4" x14ac:dyDescent="0.3">
      <c r="A136" s="19"/>
      <c r="B136" s="12"/>
      <c r="C136" s="24"/>
      <c r="D136" s="12"/>
      <c r="E136" s="12"/>
      <c r="F136" s="21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 spans="1:27" ht="14.4" x14ac:dyDescent="0.3">
      <c r="A137" s="19"/>
      <c r="B137" s="12"/>
      <c r="C137" s="24"/>
      <c r="D137" s="12"/>
      <c r="E137" s="12"/>
      <c r="F137" s="21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 spans="1:27" ht="14.4" x14ac:dyDescent="0.3">
      <c r="A138" s="19"/>
      <c r="B138" s="12"/>
      <c r="C138" s="24"/>
      <c r="D138" s="12"/>
      <c r="E138" s="12"/>
      <c r="F138" s="21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 spans="1:27" ht="14.4" x14ac:dyDescent="0.3">
      <c r="A139" s="19"/>
      <c r="B139" s="12"/>
      <c r="C139" s="12"/>
      <c r="D139" s="12"/>
      <c r="E139" s="12"/>
      <c r="F139" s="21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 spans="1:27" ht="14.4" x14ac:dyDescent="0.3">
      <c r="A140" s="19"/>
      <c r="B140" s="12"/>
      <c r="C140" s="12"/>
      <c r="D140" s="12"/>
      <c r="E140" s="12"/>
      <c r="F140" s="21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 spans="1:27" ht="14.4" x14ac:dyDescent="0.3">
      <c r="A141" s="19"/>
      <c r="B141" s="12"/>
      <c r="C141" s="12"/>
      <c r="D141" s="12"/>
      <c r="E141" s="12"/>
      <c r="F141" s="21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 spans="1:27" ht="14.4" x14ac:dyDescent="0.3">
      <c r="A142" s="19"/>
      <c r="B142" s="12"/>
      <c r="C142" s="12"/>
      <c r="D142" s="12"/>
      <c r="E142" s="16"/>
      <c r="F142" s="21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 spans="1:27" ht="14.4" x14ac:dyDescent="0.3">
      <c r="A143" s="19"/>
      <c r="B143" s="12"/>
      <c r="C143" s="12"/>
      <c r="D143" s="12"/>
      <c r="E143" s="12"/>
      <c r="F143" s="21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 spans="1:27" ht="14.4" x14ac:dyDescent="0.3">
      <c r="A144" s="19"/>
      <c r="B144" s="12"/>
      <c r="C144" s="12"/>
      <c r="D144" s="12"/>
      <c r="E144" s="12"/>
      <c r="F144" s="21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 spans="1:27" ht="14.4" x14ac:dyDescent="0.3">
      <c r="A145" s="19"/>
      <c r="B145" s="12"/>
      <c r="C145" s="12"/>
      <c r="D145" s="12"/>
      <c r="E145" s="12"/>
      <c r="F145" s="21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 spans="1:27" ht="14.4" x14ac:dyDescent="0.3">
      <c r="A146" s="19"/>
      <c r="B146" s="12"/>
      <c r="C146" s="12"/>
      <c r="D146" s="12"/>
      <c r="E146" s="12"/>
      <c r="F146" s="21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 spans="1:27" ht="14.4" x14ac:dyDescent="0.3">
      <c r="A147" s="19"/>
      <c r="B147" s="12"/>
      <c r="C147" s="12"/>
      <c r="D147" s="12"/>
      <c r="E147" s="12"/>
      <c r="F147" s="21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 spans="1:27" ht="14.4" x14ac:dyDescent="0.3">
      <c r="A148" s="19"/>
      <c r="B148" s="12"/>
      <c r="C148" s="12"/>
      <c r="D148" s="12"/>
      <c r="E148" s="12"/>
      <c r="F148" s="21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 spans="1:27" ht="14.4" x14ac:dyDescent="0.3">
      <c r="A149" s="19"/>
      <c r="B149" s="12"/>
      <c r="C149" s="12"/>
      <c r="D149" s="12"/>
      <c r="E149" s="12"/>
      <c r="F149" s="21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 spans="1:27" ht="14.4" x14ac:dyDescent="0.3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 spans="1:27" ht="14.4" x14ac:dyDescent="0.3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 spans="1:27" ht="14.4" x14ac:dyDescent="0.3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 spans="1:27" ht="14.4" x14ac:dyDescent="0.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 spans="1:27" ht="14.4" x14ac:dyDescent="0.3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 spans="1:27" ht="14.4" x14ac:dyDescent="0.3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 spans="1:27" ht="14.4" x14ac:dyDescent="0.3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 spans="1:27" ht="14.4" x14ac:dyDescent="0.3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 spans="1:27" ht="14.4" x14ac:dyDescent="0.3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 spans="1:27" ht="14.4" x14ac:dyDescent="0.3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 spans="1:27" ht="14.4" x14ac:dyDescent="0.3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 spans="1:27" ht="14.4" x14ac:dyDescent="0.3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 spans="1:27" ht="14.4" x14ac:dyDescent="0.3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 spans="1:27" ht="14.4" x14ac:dyDescent="0.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 spans="1:27" ht="14.4" x14ac:dyDescent="0.3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1:27" ht="14.4" x14ac:dyDescent="0.3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 spans="1:27" ht="14.4" x14ac:dyDescent="0.3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 spans="1:27" ht="14.4" x14ac:dyDescent="0.3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 spans="1:27" ht="14.4" x14ac:dyDescent="0.3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 spans="1:27" ht="14.4" x14ac:dyDescent="0.3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 spans="1:27" ht="14.4" x14ac:dyDescent="0.3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 spans="1:27" ht="14.4" x14ac:dyDescent="0.3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 spans="1:27" ht="14.4" x14ac:dyDescent="0.3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 spans="1:27" ht="14.4" x14ac:dyDescent="0.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 spans="1:27" ht="14.4" x14ac:dyDescent="0.3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 spans="1:27" ht="14.4" x14ac:dyDescent="0.3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 spans="1:27" ht="14.4" x14ac:dyDescent="0.3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 spans="1:27" ht="14.4" x14ac:dyDescent="0.3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 spans="1:27" ht="14.4" x14ac:dyDescent="0.3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 spans="1:27" ht="14.4" x14ac:dyDescent="0.3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 spans="1:27" ht="14.4" x14ac:dyDescent="0.3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1:27" ht="14.4" x14ac:dyDescent="0.3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 spans="1:27" ht="14.4" x14ac:dyDescent="0.3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 spans="1:27" ht="14.4" x14ac:dyDescent="0.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 spans="1:27" ht="14.4" x14ac:dyDescent="0.3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 spans="1:27" ht="14.4" x14ac:dyDescent="0.3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 spans="1:27" ht="14.4" x14ac:dyDescent="0.3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 spans="1:27" ht="14.4" x14ac:dyDescent="0.3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1:27" ht="14.4" x14ac:dyDescent="0.3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 spans="1:27" ht="14.4" x14ac:dyDescent="0.3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 spans="1:27" ht="14.4" x14ac:dyDescent="0.3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 spans="1:27" ht="14.4" x14ac:dyDescent="0.3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 spans="1:27" ht="14.4" x14ac:dyDescent="0.3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 spans="1:27" ht="14.4" x14ac:dyDescent="0.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 spans="1:27" ht="14.4" x14ac:dyDescent="0.3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 spans="1:27" ht="14.4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 spans="1:27" ht="14.4" x14ac:dyDescent="0.3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 spans="1:27" ht="14.4" x14ac:dyDescent="0.3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 spans="1:27" ht="14.4" x14ac:dyDescent="0.3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 spans="1:27" ht="14.4" x14ac:dyDescent="0.3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 spans="1:27" ht="14.4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 spans="1:27" ht="14.4" x14ac:dyDescent="0.3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 spans="1:27" ht="14.4" x14ac:dyDescent="0.3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 spans="1:27" ht="14.4" x14ac:dyDescent="0.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 spans="1:27" ht="14.4" x14ac:dyDescent="0.3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1:27" ht="14.4" x14ac:dyDescent="0.3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 spans="1:27" ht="14.4" x14ac:dyDescent="0.3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 spans="1:27" ht="14.4" x14ac:dyDescent="0.3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 spans="1:27" ht="14.4" x14ac:dyDescent="0.3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 spans="1:27" ht="14.4" x14ac:dyDescent="0.3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 spans="1:27" ht="14.4" x14ac:dyDescent="0.3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 spans="1:27" ht="14.4" x14ac:dyDescent="0.3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 spans="1:27" ht="14.4" x14ac:dyDescent="0.3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 spans="1:27" ht="14.4" x14ac:dyDescent="0.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 spans="1:27" ht="14.4" x14ac:dyDescent="0.3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 spans="1:27" ht="14.4" x14ac:dyDescent="0.3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 spans="1:27" ht="14.4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 spans="1:27" ht="14.4" x14ac:dyDescent="0.3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 spans="1:27" ht="14.4" x14ac:dyDescent="0.3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 spans="1:27" ht="14.4" x14ac:dyDescent="0.3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 spans="1:27" ht="14.4" x14ac:dyDescent="0.3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 spans="1:27" ht="14.4" x14ac:dyDescent="0.3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 spans="1:27" ht="14.4" x14ac:dyDescent="0.3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 spans="1:27" ht="14.4" x14ac:dyDescent="0.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 spans="1:27" ht="14.4" x14ac:dyDescent="0.3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 spans="1:27" ht="14.4" x14ac:dyDescent="0.3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 spans="1:27" ht="14.4" x14ac:dyDescent="0.3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1:27" ht="14.4" x14ac:dyDescent="0.3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 spans="1:27" ht="14.4" x14ac:dyDescent="0.3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 spans="1:27" ht="14.4" x14ac:dyDescent="0.3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 spans="1:27" ht="14.4" x14ac:dyDescent="0.3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 spans="1:27" ht="14.4" x14ac:dyDescent="0.3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 spans="1:27" ht="14.4" x14ac:dyDescent="0.3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 spans="1:27" ht="14.4" x14ac:dyDescent="0.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 spans="1:27" ht="14.4" x14ac:dyDescent="0.3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</row>
    <row r="235" spans="1:27" ht="14.4" x14ac:dyDescent="0.3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</row>
    <row r="236" spans="1:27" ht="14.4" x14ac:dyDescent="0.3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</row>
    <row r="237" spans="1:27" ht="14.4" x14ac:dyDescent="0.3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</row>
    <row r="238" spans="1:27" ht="14.4" x14ac:dyDescent="0.3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</row>
    <row r="239" spans="1:27" ht="14.4" x14ac:dyDescent="0.3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</row>
    <row r="240" spans="1:27" ht="14.4" x14ac:dyDescent="0.3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</row>
    <row r="241" spans="1:27" ht="14.4" x14ac:dyDescent="0.3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</row>
    <row r="242" spans="1:27" ht="14.4" x14ac:dyDescent="0.3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</row>
    <row r="243" spans="1:27" ht="14.4" x14ac:dyDescent="0.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</row>
    <row r="244" spans="1:27" ht="14.4" x14ac:dyDescent="0.3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</row>
    <row r="245" spans="1:27" ht="14.4" x14ac:dyDescent="0.3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</row>
    <row r="246" spans="1:27" ht="14.4" x14ac:dyDescent="0.3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</row>
    <row r="247" spans="1:27" ht="14.4" x14ac:dyDescent="0.3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</row>
    <row r="248" spans="1:27" ht="14.4" x14ac:dyDescent="0.3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</row>
    <row r="249" spans="1:27" ht="14.4" x14ac:dyDescent="0.3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</row>
    <row r="250" spans="1:27" ht="14.4" x14ac:dyDescent="0.3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</row>
    <row r="251" spans="1:27" ht="14.4" x14ac:dyDescent="0.3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</row>
    <row r="252" spans="1:27" ht="14.4" x14ac:dyDescent="0.3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</row>
    <row r="253" spans="1:27" ht="14.4" x14ac:dyDescent="0.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</row>
    <row r="254" spans="1:27" ht="14.4" x14ac:dyDescent="0.3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</row>
    <row r="255" spans="1:27" ht="14.4" x14ac:dyDescent="0.3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</row>
    <row r="256" spans="1:27" ht="14.4" x14ac:dyDescent="0.3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</row>
    <row r="257" spans="1:27" ht="14.4" x14ac:dyDescent="0.3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</row>
    <row r="258" spans="1:27" ht="14.4" x14ac:dyDescent="0.3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</row>
    <row r="259" spans="1:27" ht="14.4" x14ac:dyDescent="0.3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</row>
    <row r="260" spans="1:27" ht="14.4" x14ac:dyDescent="0.3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</row>
    <row r="261" spans="1:27" ht="14.4" x14ac:dyDescent="0.3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</row>
    <row r="262" spans="1:27" ht="14.4" x14ac:dyDescent="0.3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</row>
    <row r="263" spans="1:27" ht="14.4" x14ac:dyDescent="0.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</row>
    <row r="264" spans="1:27" ht="14.4" x14ac:dyDescent="0.3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</row>
    <row r="265" spans="1:27" ht="14.4" x14ac:dyDescent="0.3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</row>
    <row r="266" spans="1:27" ht="14.4" x14ac:dyDescent="0.3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</row>
    <row r="267" spans="1:27" ht="14.4" x14ac:dyDescent="0.3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</row>
    <row r="268" spans="1:27" ht="14.4" x14ac:dyDescent="0.3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</row>
    <row r="269" spans="1:27" ht="14.4" x14ac:dyDescent="0.3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</row>
    <row r="270" spans="1:27" ht="14.4" x14ac:dyDescent="0.3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</row>
    <row r="271" spans="1:27" ht="14.4" x14ac:dyDescent="0.3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</row>
    <row r="272" spans="1:27" ht="14.4" x14ac:dyDescent="0.3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</row>
    <row r="273" spans="1:27" ht="14.4" x14ac:dyDescent="0.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</row>
    <row r="274" spans="1:27" ht="14.4" x14ac:dyDescent="0.3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</row>
    <row r="275" spans="1:27" ht="14.4" x14ac:dyDescent="0.3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</row>
    <row r="276" spans="1:27" ht="14.4" x14ac:dyDescent="0.3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</row>
    <row r="277" spans="1:27" ht="14.4" x14ac:dyDescent="0.3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</row>
    <row r="278" spans="1:27" ht="14.4" x14ac:dyDescent="0.3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</row>
    <row r="279" spans="1:27" ht="14.4" x14ac:dyDescent="0.3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</row>
    <row r="280" spans="1:27" ht="14.4" x14ac:dyDescent="0.3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</row>
    <row r="281" spans="1:27" ht="14.4" x14ac:dyDescent="0.3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</row>
    <row r="282" spans="1:27" ht="14.4" x14ac:dyDescent="0.3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</row>
    <row r="283" spans="1:27" ht="14.4" x14ac:dyDescent="0.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</row>
    <row r="284" spans="1:27" ht="14.4" x14ac:dyDescent="0.3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</row>
    <row r="285" spans="1:27" ht="14.4" x14ac:dyDescent="0.3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</row>
    <row r="286" spans="1:27" ht="14.4" x14ac:dyDescent="0.3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</row>
    <row r="287" spans="1:27" ht="14.4" x14ac:dyDescent="0.3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</row>
    <row r="288" spans="1:27" ht="14.4" x14ac:dyDescent="0.3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</row>
    <row r="289" spans="1:27" ht="14.4" x14ac:dyDescent="0.3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</row>
    <row r="290" spans="1:27" ht="14.4" x14ac:dyDescent="0.3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</row>
    <row r="291" spans="1:27" ht="14.4" x14ac:dyDescent="0.3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</row>
    <row r="292" spans="1:27" ht="14.4" x14ac:dyDescent="0.3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</row>
    <row r="293" spans="1:27" ht="14.4" x14ac:dyDescent="0.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</row>
    <row r="294" spans="1:27" ht="14.4" x14ac:dyDescent="0.3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</row>
    <row r="295" spans="1:27" ht="14.4" x14ac:dyDescent="0.3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</row>
    <row r="296" spans="1:27" ht="14.4" x14ac:dyDescent="0.3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</row>
    <row r="297" spans="1:27" ht="14.4" x14ac:dyDescent="0.3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</row>
    <row r="298" spans="1:27" ht="14.4" x14ac:dyDescent="0.3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</row>
    <row r="299" spans="1:27" ht="14.4" x14ac:dyDescent="0.3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</row>
    <row r="300" spans="1:27" ht="14.4" x14ac:dyDescent="0.3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</row>
    <row r="301" spans="1:27" ht="14.4" x14ac:dyDescent="0.3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</row>
    <row r="302" spans="1:27" ht="14.4" x14ac:dyDescent="0.3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</row>
    <row r="303" spans="1:27" ht="14.4" x14ac:dyDescent="0.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</row>
    <row r="304" spans="1:27" ht="14.4" x14ac:dyDescent="0.3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</row>
    <row r="305" spans="1:27" ht="14.4" x14ac:dyDescent="0.3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</row>
    <row r="306" spans="1:27" ht="14.4" x14ac:dyDescent="0.3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</row>
    <row r="307" spans="1:27" ht="14.4" x14ac:dyDescent="0.3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</row>
    <row r="308" spans="1:27" ht="14.4" x14ac:dyDescent="0.3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</row>
    <row r="309" spans="1:27" ht="14.4" x14ac:dyDescent="0.3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</row>
    <row r="310" spans="1:27" ht="14.4" x14ac:dyDescent="0.3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</row>
    <row r="311" spans="1:27" ht="14.4" x14ac:dyDescent="0.3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</row>
    <row r="312" spans="1:27" ht="14.4" x14ac:dyDescent="0.3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</row>
    <row r="313" spans="1:27" ht="14.4" x14ac:dyDescent="0.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</row>
    <row r="314" spans="1:27" ht="14.4" x14ac:dyDescent="0.3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</row>
    <row r="315" spans="1:27" ht="14.4" x14ac:dyDescent="0.3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</row>
    <row r="316" spans="1:27" ht="14.4" x14ac:dyDescent="0.3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</row>
    <row r="317" spans="1:27" ht="14.4" x14ac:dyDescent="0.3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</row>
    <row r="318" spans="1:27" ht="14.4" x14ac:dyDescent="0.3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</row>
    <row r="319" spans="1:27" ht="14.4" x14ac:dyDescent="0.3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</row>
    <row r="320" spans="1:27" ht="14.4" x14ac:dyDescent="0.3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</row>
    <row r="321" spans="1:27" ht="14.4" x14ac:dyDescent="0.3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</row>
    <row r="322" spans="1:27" ht="14.4" x14ac:dyDescent="0.3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</row>
    <row r="323" spans="1:27" ht="14.4" x14ac:dyDescent="0.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</row>
    <row r="324" spans="1:27" ht="14.4" x14ac:dyDescent="0.3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</row>
    <row r="325" spans="1:27" ht="14.4" x14ac:dyDescent="0.3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</row>
    <row r="326" spans="1:27" ht="14.4" x14ac:dyDescent="0.3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</row>
    <row r="327" spans="1:27" ht="14.4" x14ac:dyDescent="0.3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</row>
    <row r="328" spans="1:27" ht="14.4" x14ac:dyDescent="0.3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</row>
    <row r="329" spans="1:27" ht="14.4" x14ac:dyDescent="0.3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</row>
    <row r="330" spans="1:27" ht="14.4" x14ac:dyDescent="0.3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</row>
    <row r="331" spans="1:27" ht="14.4" x14ac:dyDescent="0.3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</row>
    <row r="332" spans="1:27" ht="14.4" x14ac:dyDescent="0.3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</row>
    <row r="333" spans="1:27" ht="14.4" x14ac:dyDescent="0.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</row>
    <row r="334" spans="1:27" ht="14.4" x14ac:dyDescent="0.3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</row>
    <row r="335" spans="1:27" ht="14.4" x14ac:dyDescent="0.3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</row>
    <row r="336" spans="1:27" ht="14.4" x14ac:dyDescent="0.3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</row>
    <row r="337" spans="1:27" ht="14.4" x14ac:dyDescent="0.3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</row>
    <row r="338" spans="1:27" ht="14.4" x14ac:dyDescent="0.3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</row>
    <row r="339" spans="1:27" ht="14.4" x14ac:dyDescent="0.3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</row>
    <row r="340" spans="1:27" ht="14.4" x14ac:dyDescent="0.3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</row>
    <row r="341" spans="1:27" ht="14.4" x14ac:dyDescent="0.3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</row>
    <row r="342" spans="1:27" ht="14.4" x14ac:dyDescent="0.3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</row>
    <row r="343" spans="1:27" ht="14.4" x14ac:dyDescent="0.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</row>
    <row r="344" spans="1:27" ht="14.4" x14ac:dyDescent="0.3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</row>
    <row r="345" spans="1:27" ht="14.4" x14ac:dyDescent="0.3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</row>
    <row r="346" spans="1:27" ht="14.4" x14ac:dyDescent="0.3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</row>
    <row r="347" spans="1:27" ht="14.4" x14ac:dyDescent="0.3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</row>
    <row r="348" spans="1:27" ht="14.4" x14ac:dyDescent="0.3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</row>
    <row r="349" spans="1:27" ht="14.4" x14ac:dyDescent="0.3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</row>
    <row r="350" spans="1:27" ht="14.4" x14ac:dyDescent="0.3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</row>
    <row r="351" spans="1:27" ht="14.4" x14ac:dyDescent="0.3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</row>
    <row r="352" spans="1:27" ht="14.4" x14ac:dyDescent="0.3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</row>
    <row r="353" spans="1:27" ht="14.4" x14ac:dyDescent="0.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</row>
    <row r="354" spans="1:27" ht="14.4" x14ac:dyDescent="0.3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</row>
    <row r="355" spans="1:27" ht="14.4" x14ac:dyDescent="0.3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</row>
    <row r="356" spans="1:27" ht="14.4" x14ac:dyDescent="0.3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</row>
    <row r="357" spans="1:27" ht="14.4" x14ac:dyDescent="0.3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</row>
    <row r="358" spans="1:27" ht="14.4" x14ac:dyDescent="0.3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</row>
    <row r="359" spans="1:27" ht="14.4" x14ac:dyDescent="0.3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</row>
    <row r="360" spans="1:27" ht="14.4" x14ac:dyDescent="0.3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</row>
    <row r="361" spans="1:27" ht="14.4" x14ac:dyDescent="0.3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</row>
    <row r="362" spans="1:27" ht="14.4" x14ac:dyDescent="0.3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</row>
    <row r="363" spans="1:27" ht="14.4" x14ac:dyDescent="0.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</row>
    <row r="364" spans="1:27" ht="14.4" x14ac:dyDescent="0.3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</row>
    <row r="365" spans="1:27" ht="14.4" x14ac:dyDescent="0.3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</row>
    <row r="366" spans="1:27" ht="14.4" x14ac:dyDescent="0.3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</row>
    <row r="367" spans="1:27" ht="14.4" x14ac:dyDescent="0.3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</row>
    <row r="368" spans="1:27" ht="14.4" x14ac:dyDescent="0.3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</row>
    <row r="369" spans="1:27" ht="14.4" x14ac:dyDescent="0.3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</row>
    <row r="370" spans="1:27" ht="14.4" x14ac:dyDescent="0.3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</row>
    <row r="371" spans="1:27" ht="14.4" x14ac:dyDescent="0.3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</row>
    <row r="372" spans="1:27" ht="14.4" x14ac:dyDescent="0.3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</row>
    <row r="373" spans="1:27" ht="14.4" x14ac:dyDescent="0.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</row>
    <row r="374" spans="1:27" ht="14.4" x14ac:dyDescent="0.3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</row>
    <row r="375" spans="1:27" ht="14.4" x14ac:dyDescent="0.3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</row>
    <row r="376" spans="1:27" ht="14.4" x14ac:dyDescent="0.3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</row>
    <row r="377" spans="1:27" ht="14.4" x14ac:dyDescent="0.3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</row>
    <row r="378" spans="1:27" ht="14.4" x14ac:dyDescent="0.3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</row>
    <row r="379" spans="1:27" ht="14.4" x14ac:dyDescent="0.3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</row>
    <row r="380" spans="1:27" ht="14.4" x14ac:dyDescent="0.3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</row>
    <row r="381" spans="1:27" ht="14.4" x14ac:dyDescent="0.3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</row>
    <row r="382" spans="1:27" ht="14.4" x14ac:dyDescent="0.3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</row>
    <row r="383" spans="1:27" ht="14.4" x14ac:dyDescent="0.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</row>
    <row r="384" spans="1:27" ht="14.4" x14ac:dyDescent="0.3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</row>
    <row r="385" spans="1:27" ht="14.4" x14ac:dyDescent="0.3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</row>
    <row r="386" spans="1:27" ht="14.4" x14ac:dyDescent="0.3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</row>
    <row r="387" spans="1:27" ht="14.4" x14ac:dyDescent="0.3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</row>
    <row r="388" spans="1:27" ht="14.4" x14ac:dyDescent="0.3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</row>
    <row r="389" spans="1:27" ht="14.4" x14ac:dyDescent="0.3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</row>
    <row r="390" spans="1:27" ht="14.4" x14ac:dyDescent="0.3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</row>
    <row r="391" spans="1:27" ht="14.4" x14ac:dyDescent="0.3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</row>
    <row r="392" spans="1:27" ht="14.4" x14ac:dyDescent="0.3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</row>
    <row r="393" spans="1:27" ht="14.4" x14ac:dyDescent="0.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</row>
    <row r="394" spans="1:27" ht="14.4" x14ac:dyDescent="0.3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</row>
    <row r="395" spans="1:27" ht="14.4" x14ac:dyDescent="0.3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</row>
    <row r="396" spans="1:27" ht="14.4" x14ac:dyDescent="0.3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</row>
    <row r="397" spans="1:27" ht="14.4" x14ac:dyDescent="0.3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</row>
    <row r="398" spans="1:27" ht="14.4" x14ac:dyDescent="0.3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</row>
    <row r="399" spans="1:27" ht="14.4" x14ac:dyDescent="0.3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</row>
    <row r="400" spans="1:27" ht="14.4" x14ac:dyDescent="0.3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</row>
    <row r="401" spans="1:27" ht="14.4" x14ac:dyDescent="0.3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</row>
    <row r="402" spans="1:27" ht="14.4" x14ac:dyDescent="0.3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</row>
    <row r="403" spans="1:27" ht="14.4" x14ac:dyDescent="0.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</row>
    <row r="404" spans="1:27" ht="14.4" x14ac:dyDescent="0.3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</row>
    <row r="405" spans="1:27" ht="14.4" x14ac:dyDescent="0.3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</row>
    <row r="406" spans="1:27" ht="14.4" x14ac:dyDescent="0.3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</row>
    <row r="407" spans="1:27" ht="14.4" x14ac:dyDescent="0.3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</row>
    <row r="408" spans="1:27" ht="14.4" x14ac:dyDescent="0.3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</row>
    <row r="409" spans="1:27" ht="14.4" x14ac:dyDescent="0.3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</row>
    <row r="410" spans="1:27" ht="14.4" x14ac:dyDescent="0.3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</row>
    <row r="411" spans="1:27" ht="14.4" x14ac:dyDescent="0.3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</row>
    <row r="412" spans="1:27" ht="14.4" x14ac:dyDescent="0.3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</row>
    <row r="413" spans="1:27" ht="14.4" x14ac:dyDescent="0.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</row>
    <row r="414" spans="1:27" ht="14.4" x14ac:dyDescent="0.3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</row>
    <row r="415" spans="1:27" ht="14.4" x14ac:dyDescent="0.3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</row>
    <row r="416" spans="1:27" ht="14.4" x14ac:dyDescent="0.3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</row>
    <row r="417" spans="1:27" ht="14.4" x14ac:dyDescent="0.3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</row>
    <row r="418" spans="1:27" ht="14.4" x14ac:dyDescent="0.3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</row>
    <row r="419" spans="1:27" ht="14.4" x14ac:dyDescent="0.3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</row>
    <row r="420" spans="1:27" ht="14.4" x14ac:dyDescent="0.3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</row>
    <row r="421" spans="1:27" ht="14.4" x14ac:dyDescent="0.3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</row>
    <row r="422" spans="1:27" ht="14.4" x14ac:dyDescent="0.3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</row>
    <row r="423" spans="1:27" ht="14.4" x14ac:dyDescent="0.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</row>
    <row r="424" spans="1:27" ht="14.4" x14ac:dyDescent="0.3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</row>
    <row r="425" spans="1:27" ht="14.4" x14ac:dyDescent="0.3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</row>
    <row r="426" spans="1:27" ht="14.4" x14ac:dyDescent="0.3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</row>
    <row r="427" spans="1:27" ht="14.4" x14ac:dyDescent="0.3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</row>
    <row r="428" spans="1:27" ht="14.4" x14ac:dyDescent="0.3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</row>
    <row r="429" spans="1:27" ht="14.4" x14ac:dyDescent="0.3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</row>
    <row r="430" spans="1:27" ht="14.4" x14ac:dyDescent="0.3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</row>
    <row r="431" spans="1:27" ht="14.4" x14ac:dyDescent="0.3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</row>
    <row r="432" spans="1:27" ht="14.4" x14ac:dyDescent="0.3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</row>
    <row r="433" spans="1:27" ht="14.4" x14ac:dyDescent="0.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</row>
    <row r="434" spans="1:27" ht="14.4" x14ac:dyDescent="0.3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</row>
    <row r="435" spans="1:27" ht="14.4" x14ac:dyDescent="0.3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</row>
    <row r="436" spans="1:27" ht="14.4" x14ac:dyDescent="0.3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</row>
    <row r="437" spans="1:27" ht="14.4" x14ac:dyDescent="0.3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</row>
    <row r="438" spans="1:27" ht="14.4" x14ac:dyDescent="0.3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</row>
    <row r="439" spans="1:27" ht="14.4" x14ac:dyDescent="0.3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</row>
    <row r="440" spans="1:27" ht="14.4" x14ac:dyDescent="0.3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</row>
    <row r="441" spans="1:27" ht="14.4" x14ac:dyDescent="0.3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</row>
    <row r="442" spans="1:27" ht="14.4" x14ac:dyDescent="0.3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</row>
    <row r="443" spans="1:27" ht="14.4" x14ac:dyDescent="0.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</row>
    <row r="444" spans="1:27" ht="14.4" x14ac:dyDescent="0.3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</row>
    <row r="445" spans="1:27" ht="14.4" x14ac:dyDescent="0.3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</row>
    <row r="446" spans="1:27" ht="14.4" x14ac:dyDescent="0.3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</row>
    <row r="447" spans="1:27" ht="14.4" x14ac:dyDescent="0.3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</row>
    <row r="448" spans="1:27" ht="14.4" x14ac:dyDescent="0.3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</row>
    <row r="449" spans="1:27" ht="14.4" x14ac:dyDescent="0.3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</row>
    <row r="450" spans="1:27" ht="14.4" x14ac:dyDescent="0.3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</row>
    <row r="451" spans="1:27" ht="14.4" x14ac:dyDescent="0.3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</row>
    <row r="452" spans="1:27" ht="14.4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</row>
    <row r="453" spans="1:27" ht="14.4" x14ac:dyDescent="0.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</row>
    <row r="454" spans="1:27" ht="14.4" x14ac:dyDescent="0.3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</row>
    <row r="455" spans="1:27" ht="14.4" x14ac:dyDescent="0.3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</row>
    <row r="456" spans="1:27" ht="14.4" x14ac:dyDescent="0.3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</row>
    <row r="457" spans="1:27" ht="14.4" x14ac:dyDescent="0.3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</row>
    <row r="458" spans="1:27" ht="14.4" x14ac:dyDescent="0.3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</row>
    <row r="459" spans="1:27" ht="14.4" x14ac:dyDescent="0.3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</row>
    <row r="460" spans="1:27" ht="14.4" x14ac:dyDescent="0.3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</row>
    <row r="461" spans="1:27" ht="14.4" x14ac:dyDescent="0.3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</row>
    <row r="462" spans="1:27" ht="14.4" x14ac:dyDescent="0.3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</row>
    <row r="463" spans="1:27" ht="14.4" x14ac:dyDescent="0.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</row>
    <row r="464" spans="1:27" ht="14.4" x14ac:dyDescent="0.3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</row>
    <row r="465" spans="1:27" ht="14.4" x14ac:dyDescent="0.3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</row>
    <row r="466" spans="1:27" ht="14.4" x14ac:dyDescent="0.3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</row>
    <row r="467" spans="1:27" ht="14.4" x14ac:dyDescent="0.3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</row>
    <row r="468" spans="1:27" ht="14.4" x14ac:dyDescent="0.3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</row>
    <row r="469" spans="1:27" ht="14.4" x14ac:dyDescent="0.3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</row>
    <row r="470" spans="1:27" ht="14.4" x14ac:dyDescent="0.3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</row>
    <row r="471" spans="1:27" ht="14.4" x14ac:dyDescent="0.3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</row>
    <row r="472" spans="1:27" ht="14.4" x14ac:dyDescent="0.3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</row>
    <row r="473" spans="1:27" ht="14.4" x14ac:dyDescent="0.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</row>
    <row r="474" spans="1:27" ht="14.4" x14ac:dyDescent="0.3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</row>
    <row r="475" spans="1:27" ht="14.4" x14ac:dyDescent="0.3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</row>
    <row r="476" spans="1:27" ht="14.4" x14ac:dyDescent="0.3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</row>
    <row r="477" spans="1:27" ht="14.4" x14ac:dyDescent="0.3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</row>
    <row r="478" spans="1:27" ht="14.4" x14ac:dyDescent="0.3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</row>
    <row r="479" spans="1:27" ht="14.4" x14ac:dyDescent="0.3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</row>
    <row r="480" spans="1:27" ht="14.4" x14ac:dyDescent="0.3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</row>
    <row r="481" spans="1:27" ht="14.4" x14ac:dyDescent="0.3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</row>
    <row r="482" spans="1:27" ht="14.4" x14ac:dyDescent="0.3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</row>
    <row r="483" spans="1:27" ht="14.4" x14ac:dyDescent="0.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</row>
    <row r="484" spans="1:27" ht="14.4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</row>
    <row r="485" spans="1:27" ht="14.4" x14ac:dyDescent="0.3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</row>
    <row r="486" spans="1:27" ht="14.4" x14ac:dyDescent="0.3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</row>
    <row r="487" spans="1:27" ht="14.4" x14ac:dyDescent="0.3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</row>
    <row r="488" spans="1:27" ht="14.4" x14ac:dyDescent="0.3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</row>
    <row r="489" spans="1:27" ht="14.4" x14ac:dyDescent="0.3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</row>
    <row r="490" spans="1:27" ht="14.4" x14ac:dyDescent="0.3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</row>
    <row r="491" spans="1:27" ht="14.4" x14ac:dyDescent="0.3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</row>
    <row r="492" spans="1:27" ht="14.4" x14ac:dyDescent="0.3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</row>
    <row r="493" spans="1:27" ht="14.4" x14ac:dyDescent="0.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</row>
    <row r="494" spans="1:27" ht="14.4" x14ac:dyDescent="0.3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</row>
    <row r="495" spans="1:27" ht="14.4" x14ac:dyDescent="0.3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</row>
    <row r="496" spans="1:27" ht="14.4" x14ac:dyDescent="0.3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</row>
    <row r="497" spans="1:27" ht="14.4" x14ac:dyDescent="0.3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</row>
    <row r="498" spans="1:27" ht="14.4" x14ac:dyDescent="0.3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</row>
    <row r="499" spans="1:27" ht="14.4" x14ac:dyDescent="0.3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</row>
    <row r="500" spans="1:27" ht="14.4" x14ac:dyDescent="0.3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</row>
    <row r="501" spans="1:27" ht="14.4" x14ac:dyDescent="0.3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</row>
    <row r="502" spans="1:27" ht="14.4" x14ac:dyDescent="0.3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</row>
    <row r="503" spans="1:27" ht="14.4" x14ac:dyDescent="0.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</row>
    <row r="504" spans="1:27" ht="14.4" x14ac:dyDescent="0.3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</row>
    <row r="505" spans="1:27" ht="14.4" x14ac:dyDescent="0.3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</row>
    <row r="506" spans="1:27" ht="14.4" x14ac:dyDescent="0.3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</row>
    <row r="507" spans="1:27" ht="14.4" x14ac:dyDescent="0.3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</row>
    <row r="508" spans="1:27" ht="14.4" x14ac:dyDescent="0.3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</row>
    <row r="509" spans="1:27" ht="14.4" x14ac:dyDescent="0.3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</row>
    <row r="510" spans="1:27" ht="14.4" x14ac:dyDescent="0.3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</row>
    <row r="511" spans="1:27" ht="14.4" x14ac:dyDescent="0.3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</row>
    <row r="512" spans="1:27" ht="14.4" x14ac:dyDescent="0.3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</row>
    <row r="513" spans="1:27" ht="14.4" x14ac:dyDescent="0.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</row>
    <row r="514" spans="1:27" ht="14.4" x14ac:dyDescent="0.3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</row>
    <row r="515" spans="1:27" ht="14.4" x14ac:dyDescent="0.3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</row>
    <row r="516" spans="1:27" ht="14.4" x14ac:dyDescent="0.3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</row>
    <row r="517" spans="1:27" ht="14.4" x14ac:dyDescent="0.3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</row>
    <row r="518" spans="1:27" ht="14.4" x14ac:dyDescent="0.3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</row>
    <row r="519" spans="1:27" ht="14.4" x14ac:dyDescent="0.3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</row>
    <row r="520" spans="1:27" ht="14.4" x14ac:dyDescent="0.3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</row>
    <row r="521" spans="1:27" ht="14.4" x14ac:dyDescent="0.3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</row>
    <row r="522" spans="1:27" ht="14.4" x14ac:dyDescent="0.3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</row>
    <row r="523" spans="1:27" ht="14.4" x14ac:dyDescent="0.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</row>
    <row r="524" spans="1:27" ht="14.4" x14ac:dyDescent="0.3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</row>
    <row r="525" spans="1:27" ht="14.4" x14ac:dyDescent="0.3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</row>
    <row r="526" spans="1:27" ht="14.4" x14ac:dyDescent="0.3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</row>
    <row r="527" spans="1:27" ht="14.4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</row>
    <row r="528" spans="1:27" ht="14.4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</row>
    <row r="529" spans="1:27" ht="14.4" x14ac:dyDescent="0.3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</row>
    <row r="530" spans="1:27" ht="14.4" x14ac:dyDescent="0.3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</row>
    <row r="531" spans="1:27" ht="14.4" x14ac:dyDescent="0.3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</row>
    <row r="532" spans="1:27" ht="14.4" x14ac:dyDescent="0.3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</row>
    <row r="533" spans="1:27" ht="14.4" x14ac:dyDescent="0.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</row>
    <row r="534" spans="1:27" ht="14.4" x14ac:dyDescent="0.3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</row>
    <row r="535" spans="1:27" ht="14.4" x14ac:dyDescent="0.3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</row>
    <row r="536" spans="1:27" ht="14.4" x14ac:dyDescent="0.3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</row>
    <row r="537" spans="1:27" ht="14.4" x14ac:dyDescent="0.3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</row>
    <row r="538" spans="1:27" ht="14.4" x14ac:dyDescent="0.3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</row>
    <row r="539" spans="1:27" ht="14.4" x14ac:dyDescent="0.3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</row>
    <row r="540" spans="1:27" ht="14.4" x14ac:dyDescent="0.3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</row>
    <row r="541" spans="1:27" ht="14.4" x14ac:dyDescent="0.3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</row>
    <row r="542" spans="1:27" ht="14.4" x14ac:dyDescent="0.3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</row>
    <row r="543" spans="1:27" ht="14.4" x14ac:dyDescent="0.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</row>
    <row r="544" spans="1:27" ht="14.4" x14ac:dyDescent="0.3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</row>
    <row r="545" spans="1:27" ht="14.4" x14ac:dyDescent="0.3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</row>
    <row r="546" spans="1:27" ht="14.4" x14ac:dyDescent="0.3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</row>
    <row r="547" spans="1:27" ht="14.4" x14ac:dyDescent="0.3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</row>
    <row r="548" spans="1:27" ht="14.4" x14ac:dyDescent="0.3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</row>
    <row r="549" spans="1:27" ht="14.4" x14ac:dyDescent="0.3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</row>
    <row r="550" spans="1:27" ht="14.4" x14ac:dyDescent="0.3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</row>
    <row r="551" spans="1:27" ht="14.4" x14ac:dyDescent="0.3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</row>
    <row r="552" spans="1:27" ht="14.4" x14ac:dyDescent="0.3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</row>
    <row r="553" spans="1:27" ht="14.4" x14ac:dyDescent="0.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</row>
    <row r="554" spans="1:27" ht="14.4" x14ac:dyDescent="0.3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</row>
    <row r="555" spans="1:27" ht="14.4" x14ac:dyDescent="0.3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</row>
    <row r="556" spans="1:27" ht="14.4" x14ac:dyDescent="0.3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</row>
    <row r="557" spans="1:27" ht="14.4" x14ac:dyDescent="0.3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</row>
    <row r="558" spans="1:27" ht="14.4" x14ac:dyDescent="0.3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</row>
    <row r="559" spans="1:27" ht="14.4" x14ac:dyDescent="0.3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</row>
    <row r="560" spans="1:27" ht="14.4" x14ac:dyDescent="0.3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</row>
    <row r="561" spans="1:27" ht="14.4" x14ac:dyDescent="0.3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</row>
    <row r="562" spans="1:27" ht="14.4" x14ac:dyDescent="0.3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</row>
    <row r="563" spans="1:27" ht="14.4" x14ac:dyDescent="0.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</row>
    <row r="564" spans="1:27" ht="14.4" x14ac:dyDescent="0.3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</row>
    <row r="565" spans="1:27" ht="14.4" x14ac:dyDescent="0.3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</row>
    <row r="566" spans="1:27" ht="14.4" x14ac:dyDescent="0.3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</row>
    <row r="567" spans="1:27" ht="14.4" x14ac:dyDescent="0.3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</row>
    <row r="568" spans="1:27" ht="14.4" x14ac:dyDescent="0.3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</row>
    <row r="569" spans="1:27" ht="14.4" x14ac:dyDescent="0.3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</row>
    <row r="570" spans="1:27" ht="14.4" x14ac:dyDescent="0.3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</row>
    <row r="571" spans="1:27" ht="14.4" x14ac:dyDescent="0.3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</row>
    <row r="572" spans="1:27" ht="14.4" x14ac:dyDescent="0.3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</row>
    <row r="573" spans="1:27" ht="14.4" x14ac:dyDescent="0.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</row>
    <row r="574" spans="1:27" ht="14.4" x14ac:dyDescent="0.3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</row>
    <row r="575" spans="1:27" ht="14.4" x14ac:dyDescent="0.3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</row>
    <row r="576" spans="1:27" ht="14.4" x14ac:dyDescent="0.3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</row>
    <row r="577" spans="1:27" ht="14.4" x14ac:dyDescent="0.3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</row>
    <row r="578" spans="1:27" ht="14.4" x14ac:dyDescent="0.3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</row>
    <row r="579" spans="1:27" ht="14.4" x14ac:dyDescent="0.3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</row>
    <row r="580" spans="1:27" ht="14.4" x14ac:dyDescent="0.3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</row>
    <row r="581" spans="1:27" ht="14.4" x14ac:dyDescent="0.3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</row>
    <row r="582" spans="1:27" ht="14.4" x14ac:dyDescent="0.3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</row>
    <row r="583" spans="1:27" ht="14.4" x14ac:dyDescent="0.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</row>
    <row r="584" spans="1:27" ht="14.4" x14ac:dyDescent="0.3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</row>
    <row r="585" spans="1:27" ht="14.4" x14ac:dyDescent="0.3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</row>
    <row r="586" spans="1:27" ht="14.4" x14ac:dyDescent="0.3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</row>
    <row r="587" spans="1:27" ht="14.4" x14ac:dyDescent="0.3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</row>
    <row r="588" spans="1:27" ht="14.4" x14ac:dyDescent="0.3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</row>
    <row r="589" spans="1:27" ht="14.4" x14ac:dyDescent="0.3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</row>
    <row r="590" spans="1:27" ht="14.4" x14ac:dyDescent="0.3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</row>
    <row r="591" spans="1:27" ht="14.4" x14ac:dyDescent="0.3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</row>
    <row r="592" spans="1:27" ht="14.4" x14ac:dyDescent="0.3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</row>
    <row r="593" spans="1:27" ht="14.4" x14ac:dyDescent="0.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</row>
    <row r="594" spans="1:27" ht="14.4" x14ac:dyDescent="0.3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</row>
    <row r="595" spans="1:27" ht="14.4" x14ac:dyDescent="0.3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</row>
    <row r="596" spans="1:27" ht="14.4" x14ac:dyDescent="0.3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</row>
    <row r="597" spans="1:27" ht="14.4" x14ac:dyDescent="0.3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</row>
    <row r="598" spans="1:27" ht="14.4" x14ac:dyDescent="0.3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</row>
    <row r="599" spans="1:27" ht="14.4" x14ac:dyDescent="0.3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</row>
    <row r="600" spans="1:27" ht="14.4" x14ac:dyDescent="0.3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</row>
    <row r="601" spans="1:27" ht="14.4" x14ac:dyDescent="0.3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</row>
    <row r="602" spans="1:27" ht="14.4" x14ac:dyDescent="0.3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</row>
    <row r="603" spans="1:27" ht="14.4" x14ac:dyDescent="0.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</row>
    <row r="604" spans="1:27" ht="14.4" x14ac:dyDescent="0.3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</row>
    <row r="605" spans="1:27" ht="14.4" x14ac:dyDescent="0.3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</row>
    <row r="606" spans="1:27" ht="14.4" x14ac:dyDescent="0.3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</row>
    <row r="607" spans="1:27" ht="14.4" x14ac:dyDescent="0.3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</row>
    <row r="608" spans="1:27" ht="14.4" x14ac:dyDescent="0.3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</row>
    <row r="609" spans="1:27" ht="14.4" x14ac:dyDescent="0.3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</row>
    <row r="610" spans="1:27" ht="14.4" x14ac:dyDescent="0.3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</row>
    <row r="611" spans="1:27" ht="14.4" x14ac:dyDescent="0.3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</row>
    <row r="612" spans="1:27" ht="14.4" x14ac:dyDescent="0.3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</row>
    <row r="613" spans="1:27" ht="14.4" x14ac:dyDescent="0.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</row>
    <row r="614" spans="1:27" ht="14.4" x14ac:dyDescent="0.3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</row>
    <row r="615" spans="1:27" ht="14.4" x14ac:dyDescent="0.3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</row>
    <row r="616" spans="1:27" ht="14.4" x14ac:dyDescent="0.3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</row>
    <row r="617" spans="1:27" ht="14.4" x14ac:dyDescent="0.3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</row>
    <row r="618" spans="1:27" ht="14.4" x14ac:dyDescent="0.3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</row>
    <row r="619" spans="1:27" ht="14.4" x14ac:dyDescent="0.3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</row>
    <row r="620" spans="1:27" ht="14.4" x14ac:dyDescent="0.3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</row>
    <row r="621" spans="1:27" ht="14.4" x14ac:dyDescent="0.3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</row>
    <row r="622" spans="1:27" ht="14.4" x14ac:dyDescent="0.3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</row>
    <row r="623" spans="1:27" ht="14.4" x14ac:dyDescent="0.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</row>
    <row r="624" spans="1:27" ht="14.4" x14ac:dyDescent="0.3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</row>
    <row r="625" spans="1:27" ht="14.4" x14ac:dyDescent="0.3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</row>
    <row r="626" spans="1:27" ht="14.4" x14ac:dyDescent="0.3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</row>
    <row r="627" spans="1:27" ht="14.4" x14ac:dyDescent="0.3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</row>
    <row r="628" spans="1:27" ht="14.4" x14ac:dyDescent="0.3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</row>
    <row r="629" spans="1:27" ht="14.4" x14ac:dyDescent="0.3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</row>
    <row r="630" spans="1:27" ht="14.4" x14ac:dyDescent="0.3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</row>
    <row r="631" spans="1:27" ht="14.4" x14ac:dyDescent="0.3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</row>
    <row r="632" spans="1:27" ht="14.4" x14ac:dyDescent="0.3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</row>
    <row r="633" spans="1:27" ht="14.4" x14ac:dyDescent="0.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</row>
    <row r="634" spans="1:27" ht="14.4" x14ac:dyDescent="0.3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</row>
    <row r="635" spans="1:27" ht="14.4" x14ac:dyDescent="0.3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</row>
    <row r="636" spans="1:27" ht="14.4" x14ac:dyDescent="0.3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</row>
    <row r="637" spans="1:27" ht="14.4" x14ac:dyDescent="0.3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</row>
    <row r="638" spans="1:27" ht="14.4" x14ac:dyDescent="0.3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</row>
    <row r="639" spans="1:27" ht="14.4" x14ac:dyDescent="0.3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</row>
    <row r="640" spans="1:27" ht="14.4" x14ac:dyDescent="0.3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</row>
    <row r="641" spans="1:27" ht="14.4" x14ac:dyDescent="0.3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</row>
    <row r="642" spans="1:27" ht="14.4" x14ac:dyDescent="0.3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</row>
    <row r="643" spans="1:27" ht="14.4" x14ac:dyDescent="0.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</row>
    <row r="644" spans="1:27" ht="14.4" x14ac:dyDescent="0.3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</row>
    <row r="645" spans="1:27" ht="14.4" x14ac:dyDescent="0.3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</row>
    <row r="646" spans="1:27" ht="14.4" x14ac:dyDescent="0.3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</row>
    <row r="647" spans="1:27" ht="14.4" x14ac:dyDescent="0.3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</row>
    <row r="648" spans="1:27" ht="14.4" x14ac:dyDescent="0.3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</row>
    <row r="649" spans="1:27" ht="14.4" x14ac:dyDescent="0.3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</row>
    <row r="650" spans="1:27" ht="14.4" x14ac:dyDescent="0.3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</row>
    <row r="651" spans="1:27" ht="14.4" x14ac:dyDescent="0.3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</row>
    <row r="652" spans="1:27" ht="14.4" x14ac:dyDescent="0.3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</row>
    <row r="653" spans="1:27" ht="14.4" x14ac:dyDescent="0.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</row>
    <row r="654" spans="1:27" ht="14.4" x14ac:dyDescent="0.3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</row>
    <row r="655" spans="1:27" ht="14.4" x14ac:dyDescent="0.3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</row>
    <row r="656" spans="1:27" ht="14.4" x14ac:dyDescent="0.3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</row>
    <row r="657" spans="1:27" ht="14.4" x14ac:dyDescent="0.3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</row>
    <row r="658" spans="1:27" ht="14.4" x14ac:dyDescent="0.3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</row>
    <row r="659" spans="1:27" ht="14.4" x14ac:dyDescent="0.3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</row>
    <row r="660" spans="1:27" ht="14.4" x14ac:dyDescent="0.3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</row>
    <row r="661" spans="1:27" ht="14.4" x14ac:dyDescent="0.3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</row>
    <row r="662" spans="1:27" ht="14.4" x14ac:dyDescent="0.3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</row>
    <row r="663" spans="1:27" ht="14.4" x14ac:dyDescent="0.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</row>
    <row r="664" spans="1:27" ht="14.4" x14ac:dyDescent="0.3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</row>
    <row r="665" spans="1:27" ht="14.4" x14ac:dyDescent="0.3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</row>
    <row r="666" spans="1:27" ht="14.4" x14ac:dyDescent="0.3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</row>
    <row r="667" spans="1:27" ht="14.4" x14ac:dyDescent="0.3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</row>
    <row r="668" spans="1:27" ht="14.4" x14ac:dyDescent="0.3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</row>
    <row r="669" spans="1:27" ht="14.4" x14ac:dyDescent="0.3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</row>
    <row r="670" spans="1:27" ht="14.4" x14ac:dyDescent="0.3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</row>
    <row r="671" spans="1:27" ht="14.4" x14ac:dyDescent="0.3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</row>
    <row r="672" spans="1:27" ht="14.4" x14ac:dyDescent="0.3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</row>
    <row r="673" spans="1:27" ht="14.4" x14ac:dyDescent="0.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</row>
    <row r="674" spans="1:27" ht="14.4" x14ac:dyDescent="0.3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</row>
    <row r="675" spans="1:27" ht="14.4" x14ac:dyDescent="0.3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</row>
    <row r="676" spans="1:27" ht="14.4" x14ac:dyDescent="0.3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</row>
    <row r="677" spans="1:27" ht="14.4" x14ac:dyDescent="0.3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</row>
    <row r="678" spans="1:27" ht="14.4" x14ac:dyDescent="0.3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</row>
    <row r="679" spans="1:27" ht="14.4" x14ac:dyDescent="0.3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</row>
    <row r="680" spans="1:27" ht="14.4" x14ac:dyDescent="0.3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</row>
    <row r="681" spans="1:27" ht="14.4" x14ac:dyDescent="0.3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</row>
    <row r="682" spans="1:27" ht="14.4" x14ac:dyDescent="0.3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</row>
    <row r="683" spans="1:27" ht="14.4" x14ac:dyDescent="0.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</row>
    <row r="684" spans="1:27" ht="14.4" x14ac:dyDescent="0.3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</row>
    <row r="685" spans="1:27" ht="14.4" x14ac:dyDescent="0.3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</row>
    <row r="686" spans="1:27" ht="14.4" x14ac:dyDescent="0.3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</row>
    <row r="687" spans="1:27" ht="14.4" x14ac:dyDescent="0.3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</row>
    <row r="688" spans="1:27" ht="14.4" x14ac:dyDescent="0.3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</row>
    <row r="689" spans="1:27" ht="14.4" x14ac:dyDescent="0.3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</row>
    <row r="690" spans="1:27" ht="14.4" x14ac:dyDescent="0.3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</row>
    <row r="691" spans="1:27" ht="14.4" x14ac:dyDescent="0.3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</row>
    <row r="692" spans="1:27" ht="14.4" x14ac:dyDescent="0.3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</row>
    <row r="693" spans="1:27" ht="14.4" x14ac:dyDescent="0.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</row>
    <row r="694" spans="1:27" ht="14.4" x14ac:dyDescent="0.3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</row>
    <row r="695" spans="1:27" ht="14.4" x14ac:dyDescent="0.3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</row>
    <row r="696" spans="1:27" ht="14.4" x14ac:dyDescent="0.3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</row>
    <row r="697" spans="1:27" ht="14.4" x14ac:dyDescent="0.3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</row>
    <row r="698" spans="1:27" ht="14.4" x14ac:dyDescent="0.3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</row>
    <row r="699" spans="1:27" ht="14.4" x14ac:dyDescent="0.3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</row>
    <row r="700" spans="1:27" ht="14.4" x14ac:dyDescent="0.3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</row>
    <row r="701" spans="1:27" ht="14.4" x14ac:dyDescent="0.3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</row>
    <row r="702" spans="1:27" ht="14.4" x14ac:dyDescent="0.3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</row>
    <row r="703" spans="1:27" ht="14.4" x14ac:dyDescent="0.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</row>
    <row r="704" spans="1:27" ht="14.4" x14ac:dyDescent="0.3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</row>
    <row r="705" spans="1:27" ht="14.4" x14ac:dyDescent="0.3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</row>
    <row r="706" spans="1:27" ht="14.4" x14ac:dyDescent="0.3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</row>
    <row r="707" spans="1:27" ht="14.4" x14ac:dyDescent="0.3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</row>
    <row r="708" spans="1:27" ht="14.4" x14ac:dyDescent="0.3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</row>
    <row r="709" spans="1:27" ht="14.4" x14ac:dyDescent="0.3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</row>
    <row r="710" spans="1:27" ht="14.4" x14ac:dyDescent="0.3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</row>
    <row r="711" spans="1:27" ht="14.4" x14ac:dyDescent="0.3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</row>
    <row r="712" spans="1:27" ht="14.4" x14ac:dyDescent="0.3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</row>
    <row r="713" spans="1:27" ht="14.4" x14ac:dyDescent="0.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</row>
    <row r="714" spans="1:27" ht="14.4" x14ac:dyDescent="0.3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</row>
    <row r="715" spans="1:27" ht="14.4" x14ac:dyDescent="0.3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</row>
    <row r="716" spans="1:27" ht="14.4" x14ac:dyDescent="0.3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</row>
    <row r="717" spans="1:27" ht="14.4" x14ac:dyDescent="0.3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</row>
    <row r="718" spans="1:27" ht="14.4" x14ac:dyDescent="0.3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</row>
    <row r="719" spans="1:27" ht="14.4" x14ac:dyDescent="0.3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</row>
    <row r="720" spans="1:27" ht="14.4" x14ac:dyDescent="0.3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</row>
    <row r="721" spans="1:27" ht="14.4" x14ac:dyDescent="0.3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</row>
    <row r="722" spans="1:27" ht="14.4" x14ac:dyDescent="0.3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</row>
    <row r="723" spans="1:27" ht="14.4" x14ac:dyDescent="0.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</row>
    <row r="724" spans="1:27" ht="14.4" x14ac:dyDescent="0.3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</row>
    <row r="725" spans="1:27" ht="14.4" x14ac:dyDescent="0.3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</row>
    <row r="726" spans="1:27" ht="14.4" x14ac:dyDescent="0.3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</row>
    <row r="727" spans="1:27" ht="14.4" x14ac:dyDescent="0.3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</row>
    <row r="728" spans="1:27" ht="14.4" x14ac:dyDescent="0.3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</row>
    <row r="729" spans="1:27" ht="14.4" x14ac:dyDescent="0.3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</row>
    <row r="730" spans="1:27" ht="14.4" x14ac:dyDescent="0.3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</row>
    <row r="731" spans="1:27" ht="14.4" x14ac:dyDescent="0.3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</row>
    <row r="732" spans="1:27" ht="14.4" x14ac:dyDescent="0.3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</row>
    <row r="733" spans="1:27" ht="14.4" x14ac:dyDescent="0.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</row>
    <row r="734" spans="1:27" ht="14.4" x14ac:dyDescent="0.3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</row>
    <row r="735" spans="1:27" ht="14.4" x14ac:dyDescent="0.3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</row>
    <row r="736" spans="1:27" ht="14.4" x14ac:dyDescent="0.3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</row>
    <row r="737" spans="1:27" ht="14.4" x14ac:dyDescent="0.3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</row>
    <row r="738" spans="1:27" ht="14.4" x14ac:dyDescent="0.3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</row>
    <row r="739" spans="1:27" ht="14.4" x14ac:dyDescent="0.3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</row>
    <row r="740" spans="1:27" ht="14.4" x14ac:dyDescent="0.3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</row>
    <row r="741" spans="1:27" ht="14.4" x14ac:dyDescent="0.3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</row>
    <row r="742" spans="1:27" ht="14.4" x14ac:dyDescent="0.3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</row>
    <row r="743" spans="1:27" ht="14.4" x14ac:dyDescent="0.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</row>
    <row r="744" spans="1:27" ht="14.4" x14ac:dyDescent="0.3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</row>
    <row r="745" spans="1:27" ht="14.4" x14ac:dyDescent="0.3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</row>
    <row r="746" spans="1:27" ht="14.4" x14ac:dyDescent="0.3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</row>
    <row r="747" spans="1:27" ht="14.4" x14ac:dyDescent="0.3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</row>
    <row r="748" spans="1:27" ht="14.4" x14ac:dyDescent="0.3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</row>
    <row r="749" spans="1:27" ht="14.4" x14ac:dyDescent="0.3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</row>
    <row r="750" spans="1:27" ht="14.4" x14ac:dyDescent="0.3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</row>
    <row r="751" spans="1:27" ht="14.4" x14ac:dyDescent="0.3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</row>
    <row r="752" spans="1:27" ht="14.4" x14ac:dyDescent="0.3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</row>
    <row r="753" spans="1:27" ht="14.4" x14ac:dyDescent="0.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</row>
    <row r="754" spans="1:27" ht="14.4" x14ac:dyDescent="0.3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</row>
    <row r="755" spans="1:27" ht="14.4" x14ac:dyDescent="0.3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</row>
    <row r="756" spans="1:27" ht="14.4" x14ac:dyDescent="0.3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</row>
    <row r="757" spans="1:27" ht="14.4" x14ac:dyDescent="0.3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</row>
    <row r="758" spans="1:27" ht="14.4" x14ac:dyDescent="0.3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</row>
    <row r="759" spans="1:27" ht="14.4" x14ac:dyDescent="0.3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</row>
    <row r="760" spans="1:27" ht="14.4" x14ac:dyDescent="0.3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</row>
    <row r="761" spans="1:27" ht="14.4" x14ac:dyDescent="0.3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</row>
    <row r="762" spans="1:27" ht="14.4" x14ac:dyDescent="0.3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</row>
    <row r="763" spans="1:27" ht="14.4" x14ac:dyDescent="0.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</row>
    <row r="764" spans="1:27" ht="14.4" x14ac:dyDescent="0.3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</row>
    <row r="765" spans="1:27" ht="14.4" x14ac:dyDescent="0.3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</row>
    <row r="766" spans="1:27" ht="14.4" x14ac:dyDescent="0.3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</row>
    <row r="767" spans="1:27" ht="14.4" x14ac:dyDescent="0.3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</row>
    <row r="768" spans="1:27" ht="14.4" x14ac:dyDescent="0.3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</row>
    <row r="769" spans="1:27" ht="14.4" x14ac:dyDescent="0.3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</row>
    <row r="770" spans="1:27" ht="14.4" x14ac:dyDescent="0.3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</row>
    <row r="771" spans="1:27" ht="14.4" x14ac:dyDescent="0.3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</row>
    <row r="772" spans="1:27" ht="14.4" x14ac:dyDescent="0.3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</row>
    <row r="773" spans="1:27" ht="14.4" x14ac:dyDescent="0.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</row>
    <row r="774" spans="1:27" ht="14.4" x14ac:dyDescent="0.3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</row>
    <row r="775" spans="1:27" ht="14.4" x14ac:dyDescent="0.3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</row>
    <row r="776" spans="1:27" ht="14.4" x14ac:dyDescent="0.3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</row>
    <row r="777" spans="1:27" ht="14.4" x14ac:dyDescent="0.3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</row>
    <row r="778" spans="1:27" ht="14.4" x14ac:dyDescent="0.3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</row>
    <row r="779" spans="1:27" ht="14.4" x14ac:dyDescent="0.3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</row>
    <row r="780" spans="1:27" ht="14.4" x14ac:dyDescent="0.3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</row>
    <row r="781" spans="1:27" ht="14.4" x14ac:dyDescent="0.3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</row>
    <row r="782" spans="1:27" ht="14.4" x14ac:dyDescent="0.3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</row>
    <row r="783" spans="1:27" ht="14.4" x14ac:dyDescent="0.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</row>
    <row r="784" spans="1:27" ht="14.4" x14ac:dyDescent="0.3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</row>
    <row r="785" spans="1:27" ht="14.4" x14ac:dyDescent="0.3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</row>
    <row r="786" spans="1:27" ht="14.4" x14ac:dyDescent="0.3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</row>
    <row r="787" spans="1:27" ht="14.4" x14ac:dyDescent="0.3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</row>
    <row r="788" spans="1:27" ht="14.4" x14ac:dyDescent="0.3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</row>
    <row r="789" spans="1:27" ht="14.4" x14ac:dyDescent="0.3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</row>
    <row r="790" spans="1:27" ht="14.4" x14ac:dyDescent="0.3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</row>
    <row r="791" spans="1:27" ht="14.4" x14ac:dyDescent="0.3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</row>
    <row r="792" spans="1:27" ht="14.4" x14ac:dyDescent="0.3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</row>
    <row r="793" spans="1:27" ht="14.4" x14ac:dyDescent="0.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</row>
    <row r="794" spans="1:27" ht="14.4" x14ac:dyDescent="0.3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</row>
    <row r="795" spans="1:27" ht="14.4" x14ac:dyDescent="0.3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</row>
    <row r="796" spans="1:27" ht="14.4" x14ac:dyDescent="0.3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</row>
    <row r="797" spans="1:27" ht="14.4" x14ac:dyDescent="0.3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</row>
    <row r="798" spans="1:27" ht="14.4" x14ac:dyDescent="0.3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</row>
    <row r="799" spans="1:27" ht="14.4" x14ac:dyDescent="0.3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</row>
    <row r="800" spans="1:27" ht="14.4" x14ac:dyDescent="0.3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</row>
    <row r="801" spans="1:27" ht="14.4" x14ac:dyDescent="0.3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</row>
    <row r="802" spans="1:27" ht="14.4" x14ac:dyDescent="0.3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</row>
    <row r="803" spans="1:27" ht="14.4" x14ac:dyDescent="0.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</row>
    <row r="804" spans="1:27" ht="14.4" x14ac:dyDescent="0.3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</row>
    <row r="805" spans="1:27" ht="14.4" x14ac:dyDescent="0.3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</row>
    <row r="806" spans="1:27" ht="14.4" x14ac:dyDescent="0.3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</row>
    <row r="807" spans="1:27" ht="14.4" x14ac:dyDescent="0.3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</row>
    <row r="808" spans="1:27" ht="14.4" x14ac:dyDescent="0.3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</row>
    <row r="809" spans="1:27" ht="14.4" x14ac:dyDescent="0.3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</row>
    <row r="810" spans="1:27" ht="14.4" x14ac:dyDescent="0.3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</row>
    <row r="811" spans="1:27" ht="14.4" x14ac:dyDescent="0.3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</row>
    <row r="812" spans="1:27" ht="14.4" x14ac:dyDescent="0.3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</row>
    <row r="813" spans="1:27" ht="14.4" x14ac:dyDescent="0.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</row>
    <row r="814" spans="1:27" ht="14.4" x14ac:dyDescent="0.3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</row>
    <row r="815" spans="1:27" ht="14.4" x14ac:dyDescent="0.3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</row>
    <row r="816" spans="1:27" ht="14.4" x14ac:dyDescent="0.3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</row>
    <row r="817" spans="1:27" ht="14.4" x14ac:dyDescent="0.3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</row>
    <row r="818" spans="1:27" ht="14.4" x14ac:dyDescent="0.3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</row>
    <row r="819" spans="1:27" ht="14.4" x14ac:dyDescent="0.3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</row>
    <row r="820" spans="1:27" ht="14.4" x14ac:dyDescent="0.3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</row>
    <row r="821" spans="1:27" ht="14.4" x14ac:dyDescent="0.3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</row>
    <row r="822" spans="1:27" ht="14.4" x14ac:dyDescent="0.3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</row>
    <row r="823" spans="1:27" ht="14.4" x14ac:dyDescent="0.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</row>
    <row r="824" spans="1:27" ht="14.4" x14ac:dyDescent="0.3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</row>
    <row r="825" spans="1:27" ht="14.4" x14ac:dyDescent="0.3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</row>
    <row r="826" spans="1:27" ht="14.4" x14ac:dyDescent="0.3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</row>
    <row r="827" spans="1:27" ht="14.4" x14ac:dyDescent="0.3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</row>
    <row r="828" spans="1:27" ht="14.4" x14ac:dyDescent="0.3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</row>
    <row r="829" spans="1:27" ht="14.4" x14ac:dyDescent="0.3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</row>
    <row r="830" spans="1:27" ht="14.4" x14ac:dyDescent="0.3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</row>
    <row r="831" spans="1:27" ht="14.4" x14ac:dyDescent="0.3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</row>
    <row r="832" spans="1:27" ht="14.4" x14ac:dyDescent="0.3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</row>
    <row r="833" spans="1:27" ht="14.4" x14ac:dyDescent="0.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</row>
    <row r="834" spans="1:27" ht="14.4" x14ac:dyDescent="0.3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</row>
    <row r="835" spans="1:27" ht="14.4" x14ac:dyDescent="0.3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</row>
    <row r="836" spans="1:27" ht="14.4" x14ac:dyDescent="0.3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</row>
    <row r="837" spans="1:27" ht="14.4" x14ac:dyDescent="0.3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</row>
    <row r="838" spans="1:27" ht="14.4" x14ac:dyDescent="0.3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</row>
    <row r="839" spans="1:27" ht="14.4" x14ac:dyDescent="0.3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</row>
    <row r="840" spans="1:27" ht="14.4" x14ac:dyDescent="0.3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</row>
    <row r="841" spans="1:27" ht="14.4" x14ac:dyDescent="0.3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</row>
    <row r="842" spans="1:27" ht="14.4" x14ac:dyDescent="0.3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</row>
    <row r="843" spans="1:27" ht="14.4" x14ac:dyDescent="0.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</row>
    <row r="844" spans="1:27" ht="14.4" x14ac:dyDescent="0.3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</row>
    <row r="845" spans="1:27" ht="14.4" x14ac:dyDescent="0.3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</row>
    <row r="846" spans="1:27" ht="14.4" x14ac:dyDescent="0.3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</row>
    <row r="847" spans="1:27" ht="14.4" x14ac:dyDescent="0.3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</row>
    <row r="848" spans="1:27" ht="14.4" x14ac:dyDescent="0.3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</row>
    <row r="849" spans="1:27" ht="14.4" x14ac:dyDescent="0.3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</row>
    <row r="850" spans="1:27" ht="14.4" x14ac:dyDescent="0.3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</row>
    <row r="851" spans="1:27" ht="14.4" x14ac:dyDescent="0.3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</row>
    <row r="852" spans="1:27" ht="14.4" x14ac:dyDescent="0.3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</row>
    <row r="853" spans="1:27" ht="14.4" x14ac:dyDescent="0.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</row>
    <row r="854" spans="1:27" ht="14.4" x14ac:dyDescent="0.3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</row>
    <row r="855" spans="1:27" ht="14.4" x14ac:dyDescent="0.3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</row>
    <row r="856" spans="1:27" ht="14.4" x14ac:dyDescent="0.3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</row>
    <row r="857" spans="1:27" ht="14.4" x14ac:dyDescent="0.3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</row>
    <row r="858" spans="1:27" ht="14.4" x14ac:dyDescent="0.3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</row>
    <row r="859" spans="1:27" ht="14.4" x14ac:dyDescent="0.3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</row>
    <row r="860" spans="1:27" ht="14.4" x14ac:dyDescent="0.3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</row>
    <row r="861" spans="1:27" ht="14.4" x14ac:dyDescent="0.3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</row>
    <row r="862" spans="1:27" ht="14.4" x14ac:dyDescent="0.3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</row>
    <row r="863" spans="1:27" ht="14.4" x14ac:dyDescent="0.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</row>
    <row r="864" spans="1:27" ht="14.4" x14ac:dyDescent="0.3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</row>
    <row r="865" spans="1:27" ht="14.4" x14ac:dyDescent="0.3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</row>
    <row r="866" spans="1:27" ht="14.4" x14ac:dyDescent="0.3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</row>
    <row r="867" spans="1:27" ht="14.4" x14ac:dyDescent="0.3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</row>
    <row r="868" spans="1:27" ht="14.4" x14ac:dyDescent="0.3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</row>
    <row r="869" spans="1:27" ht="14.4" x14ac:dyDescent="0.3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</row>
    <row r="870" spans="1:27" ht="14.4" x14ac:dyDescent="0.3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</row>
    <row r="871" spans="1:27" ht="14.4" x14ac:dyDescent="0.3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</row>
    <row r="872" spans="1:27" ht="14.4" x14ac:dyDescent="0.3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</row>
    <row r="873" spans="1:27" ht="14.4" x14ac:dyDescent="0.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</row>
    <row r="874" spans="1:27" ht="14.4" x14ac:dyDescent="0.3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</row>
    <row r="875" spans="1:27" ht="14.4" x14ac:dyDescent="0.3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</row>
    <row r="876" spans="1:27" ht="14.4" x14ac:dyDescent="0.3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</row>
    <row r="877" spans="1:27" ht="14.4" x14ac:dyDescent="0.3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</row>
    <row r="878" spans="1:27" ht="14.4" x14ac:dyDescent="0.3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</row>
    <row r="879" spans="1:27" ht="14.4" x14ac:dyDescent="0.3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</row>
    <row r="880" spans="1:27" ht="14.4" x14ac:dyDescent="0.3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</row>
    <row r="881" spans="1:27" ht="14.4" x14ac:dyDescent="0.3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</row>
    <row r="882" spans="1:27" ht="14.4" x14ac:dyDescent="0.3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</row>
    <row r="883" spans="1:27" ht="14.4" x14ac:dyDescent="0.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</row>
    <row r="884" spans="1:27" ht="14.4" x14ac:dyDescent="0.3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</row>
    <row r="885" spans="1:27" ht="14.4" x14ac:dyDescent="0.3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</row>
    <row r="886" spans="1:27" ht="14.4" x14ac:dyDescent="0.3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</row>
    <row r="887" spans="1:27" ht="14.4" x14ac:dyDescent="0.3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</row>
    <row r="888" spans="1:27" ht="14.4" x14ac:dyDescent="0.3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</row>
    <row r="889" spans="1:27" ht="14.4" x14ac:dyDescent="0.3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</row>
    <row r="890" spans="1:27" ht="14.4" x14ac:dyDescent="0.3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</row>
    <row r="891" spans="1:27" ht="14.4" x14ac:dyDescent="0.3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</row>
    <row r="892" spans="1:27" ht="14.4" x14ac:dyDescent="0.3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</row>
    <row r="893" spans="1:27" ht="14.4" x14ac:dyDescent="0.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</row>
    <row r="894" spans="1:27" ht="14.4" x14ac:dyDescent="0.3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</row>
    <row r="895" spans="1:27" ht="14.4" x14ac:dyDescent="0.3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</row>
    <row r="896" spans="1:27" ht="14.4" x14ac:dyDescent="0.3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</row>
    <row r="897" spans="1:27" ht="14.4" x14ac:dyDescent="0.3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</row>
    <row r="898" spans="1:27" ht="14.4" x14ac:dyDescent="0.3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</row>
    <row r="899" spans="1:27" ht="14.4" x14ac:dyDescent="0.3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</row>
    <row r="900" spans="1:27" ht="14.4" x14ac:dyDescent="0.3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</row>
    <row r="901" spans="1:27" ht="14.4" x14ac:dyDescent="0.3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</row>
    <row r="902" spans="1:27" ht="14.4" x14ac:dyDescent="0.3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</row>
    <row r="903" spans="1:27" ht="14.4" x14ac:dyDescent="0.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</row>
    <row r="904" spans="1:27" ht="14.4" x14ac:dyDescent="0.3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</row>
    <row r="905" spans="1:27" ht="14.4" x14ac:dyDescent="0.3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</row>
    <row r="906" spans="1:27" ht="14.4" x14ac:dyDescent="0.3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</row>
    <row r="907" spans="1:27" ht="14.4" x14ac:dyDescent="0.3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</row>
    <row r="908" spans="1:27" ht="14.4" x14ac:dyDescent="0.3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</row>
    <row r="909" spans="1:27" ht="14.4" x14ac:dyDescent="0.3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</row>
    <row r="910" spans="1:27" ht="14.4" x14ac:dyDescent="0.3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</row>
    <row r="911" spans="1:27" ht="14.4" x14ac:dyDescent="0.3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</row>
    <row r="912" spans="1:27" ht="14.4" x14ac:dyDescent="0.3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</row>
    <row r="913" spans="1:27" ht="14.4" x14ac:dyDescent="0.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</row>
    <row r="914" spans="1:27" ht="14.4" x14ac:dyDescent="0.3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</row>
    <row r="915" spans="1:27" ht="14.4" x14ac:dyDescent="0.3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</row>
    <row r="916" spans="1:27" ht="14.4" x14ac:dyDescent="0.3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</row>
    <row r="917" spans="1:27" ht="14.4" x14ac:dyDescent="0.3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</row>
    <row r="918" spans="1:27" ht="14.4" x14ac:dyDescent="0.3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</row>
    <row r="919" spans="1:27" ht="14.4" x14ac:dyDescent="0.3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</row>
    <row r="920" spans="1:27" ht="14.4" x14ac:dyDescent="0.3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</row>
    <row r="921" spans="1:27" ht="14.4" x14ac:dyDescent="0.3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</row>
    <row r="922" spans="1:27" ht="14.4" x14ac:dyDescent="0.3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</row>
    <row r="923" spans="1:27" ht="14.4" x14ac:dyDescent="0.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</row>
    <row r="924" spans="1:27" ht="14.4" x14ac:dyDescent="0.3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</row>
    <row r="925" spans="1:27" ht="14.4" x14ac:dyDescent="0.3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</row>
    <row r="926" spans="1:27" ht="14.4" x14ac:dyDescent="0.3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</row>
    <row r="927" spans="1:27" ht="14.4" x14ac:dyDescent="0.3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</row>
    <row r="928" spans="1:27" ht="14.4" x14ac:dyDescent="0.3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</row>
    <row r="929" spans="1:27" ht="14.4" x14ac:dyDescent="0.3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</row>
    <row r="930" spans="1:27" ht="14.4" x14ac:dyDescent="0.3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</row>
    <row r="931" spans="1:27" ht="14.4" x14ac:dyDescent="0.3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</row>
    <row r="932" spans="1:27" ht="14.4" x14ac:dyDescent="0.3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</row>
    <row r="933" spans="1:27" ht="14.4" x14ac:dyDescent="0.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</row>
    <row r="934" spans="1:27" ht="14.4" x14ac:dyDescent="0.3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</row>
    <row r="935" spans="1:27" ht="14.4" x14ac:dyDescent="0.3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</row>
    <row r="936" spans="1:27" ht="14.4" x14ac:dyDescent="0.3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</row>
    <row r="937" spans="1:27" ht="14.4" x14ac:dyDescent="0.3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</row>
    <row r="938" spans="1:27" ht="14.4" x14ac:dyDescent="0.3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</row>
    <row r="939" spans="1:27" ht="14.4" x14ac:dyDescent="0.3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</row>
    <row r="940" spans="1:27" ht="14.4" x14ac:dyDescent="0.3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</row>
    <row r="941" spans="1:27" ht="14.4" x14ac:dyDescent="0.3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</row>
    <row r="942" spans="1:27" ht="14.4" x14ac:dyDescent="0.3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</row>
    <row r="943" spans="1:27" ht="14.4" x14ac:dyDescent="0.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</row>
    <row r="944" spans="1:27" ht="14.4" x14ac:dyDescent="0.3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</row>
    <row r="945" spans="1:27" ht="14.4" x14ac:dyDescent="0.3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</row>
    <row r="946" spans="1:27" ht="14.4" x14ac:dyDescent="0.3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</row>
    <row r="947" spans="1:27" ht="14.4" x14ac:dyDescent="0.3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</row>
    <row r="948" spans="1:27" ht="14.4" x14ac:dyDescent="0.3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</row>
    <row r="949" spans="1:27" ht="14.4" x14ac:dyDescent="0.3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</row>
    <row r="950" spans="1:27" ht="14.4" x14ac:dyDescent="0.3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</row>
    <row r="951" spans="1:27" ht="14.4" x14ac:dyDescent="0.3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</row>
    <row r="952" spans="1:27" ht="14.4" x14ac:dyDescent="0.3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</row>
    <row r="953" spans="1:27" ht="14.4" x14ac:dyDescent="0.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</row>
    <row r="954" spans="1:27" ht="14.4" x14ac:dyDescent="0.3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</row>
    <row r="955" spans="1:27" ht="14.4" x14ac:dyDescent="0.3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</row>
    <row r="956" spans="1:27" ht="14.4" x14ac:dyDescent="0.3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</row>
    <row r="957" spans="1:27" ht="14.4" x14ac:dyDescent="0.3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</row>
    <row r="958" spans="1:27" ht="14.4" x14ac:dyDescent="0.3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</row>
    <row r="959" spans="1:27" ht="14.4" x14ac:dyDescent="0.3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</row>
    <row r="960" spans="1:27" ht="14.4" x14ac:dyDescent="0.3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</row>
    <row r="961" spans="1:27" ht="14.4" x14ac:dyDescent="0.3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</row>
    <row r="962" spans="1:27" ht="14.4" x14ac:dyDescent="0.3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</row>
    <row r="963" spans="1:27" ht="14.4" x14ac:dyDescent="0.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</row>
    <row r="964" spans="1:27" ht="14.4" x14ac:dyDescent="0.3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</row>
    <row r="965" spans="1:27" ht="14.4" x14ac:dyDescent="0.3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</row>
    <row r="966" spans="1:27" ht="14.4" x14ac:dyDescent="0.3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</row>
    <row r="967" spans="1:27" ht="14.4" x14ac:dyDescent="0.3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</row>
    <row r="968" spans="1:27" ht="14.4" x14ac:dyDescent="0.3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</row>
    <row r="969" spans="1:27" ht="14.4" x14ac:dyDescent="0.3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</row>
    <row r="970" spans="1:27" ht="14.4" x14ac:dyDescent="0.3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</row>
    <row r="971" spans="1:27" ht="14.4" x14ac:dyDescent="0.3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</row>
    <row r="972" spans="1:27" ht="14.4" x14ac:dyDescent="0.3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</row>
    <row r="973" spans="1:27" ht="14.4" x14ac:dyDescent="0.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</row>
    <row r="974" spans="1:27" ht="14.4" x14ac:dyDescent="0.3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</row>
    <row r="975" spans="1:27" ht="14.4" x14ac:dyDescent="0.3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</row>
    <row r="976" spans="1:27" ht="14.4" x14ac:dyDescent="0.3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</row>
    <row r="977" spans="1:27" ht="14.4" x14ac:dyDescent="0.3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</row>
    <row r="978" spans="1:27" ht="14.4" x14ac:dyDescent="0.3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</row>
    <row r="979" spans="1:27" ht="14.4" x14ac:dyDescent="0.3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</row>
    <row r="980" spans="1:27" ht="14.4" x14ac:dyDescent="0.3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</row>
    <row r="981" spans="1:27" ht="14.4" x14ac:dyDescent="0.3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</row>
    <row r="982" spans="1:27" ht="14.4" x14ac:dyDescent="0.3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</row>
    <row r="983" spans="1:27" ht="14.4" x14ac:dyDescent="0.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</row>
    <row r="984" spans="1:27" ht="14.4" x14ac:dyDescent="0.3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</row>
    <row r="985" spans="1:27" ht="14.4" x14ac:dyDescent="0.3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</row>
    <row r="986" spans="1:27" ht="14.4" x14ac:dyDescent="0.3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</row>
    <row r="987" spans="1:27" ht="14.4" x14ac:dyDescent="0.3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</row>
    <row r="988" spans="1:27" ht="14.4" x14ac:dyDescent="0.3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</row>
    <row r="989" spans="1:27" ht="14.4" x14ac:dyDescent="0.3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</row>
    <row r="990" spans="1:27" ht="14.4" x14ac:dyDescent="0.3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</row>
    <row r="991" spans="1:27" ht="14.4" x14ac:dyDescent="0.3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</row>
    <row r="992" spans="1:27" ht="14.4" x14ac:dyDescent="0.3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</row>
    <row r="993" spans="1:27" ht="14.4" x14ac:dyDescent="0.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</row>
    <row r="994" spans="1:27" ht="14.4" x14ac:dyDescent="0.3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</row>
    <row r="995" spans="1:27" ht="14.4" x14ac:dyDescent="0.3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</row>
    <row r="996" spans="1:27" ht="14.4" x14ac:dyDescent="0.3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</row>
    <row r="997" spans="1:27" ht="14.4" x14ac:dyDescent="0.3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</row>
    <row r="998" spans="1:27" ht="14.4" x14ac:dyDescent="0.3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</row>
    <row r="999" spans="1:27" ht="14.4" x14ac:dyDescent="0.3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</row>
    <row r="1000" spans="1:27" ht="14.4" x14ac:dyDescent="0.3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</row>
    <row r="1001" spans="1:27" ht="14.4" x14ac:dyDescent="0.3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</row>
    <row r="1002" spans="1:27" ht="14.4" x14ac:dyDescent="0.3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A987"/>
  <sheetViews>
    <sheetView workbookViewId="0">
      <selection activeCell="O9" sqref="O9"/>
    </sheetView>
  </sheetViews>
  <sheetFormatPr defaultColWidth="12.6640625" defaultRowHeight="15.75" customHeight="1" x14ac:dyDescent="0.25"/>
  <cols>
    <col min="1" max="1" width="17.77734375" bestFit="1" customWidth="1"/>
    <col min="2" max="2" width="12.44140625" customWidth="1"/>
    <col min="3" max="13" width="12.44140625" bestFit="1" customWidth="1"/>
    <col min="14" max="14" width="13.88671875" bestFit="1" customWidth="1"/>
  </cols>
  <sheetData>
    <row r="1" spans="1:27" ht="15.75" customHeight="1" x14ac:dyDescent="0.35">
      <c r="A1" s="96" t="s">
        <v>129</v>
      </c>
      <c r="B1" s="99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</row>
    <row r="2" spans="1:27" ht="15.75" customHeight="1" x14ac:dyDescent="0.35">
      <c r="A2" s="15" t="s">
        <v>26</v>
      </c>
      <c r="B2" s="16">
        <v>2500</v>
      </c>
      <c r="C2" s="101" t="s">
        <v>127</v>
      </c>
      <c r="D2" s="16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</row>
    <row r="3" spans="1:27" ht="15.75" customHeigh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</row>
    <row r="4" spans="1:27" ht="15.75" customHeight="1" x14ac:dyDescent="0.35">
      <c r="A4" s="12"/>
      <c r="B4" s="100" t="s">
        <v>111</v>
      </c>
      <c r="C4" s="100" t="s">
        <v>116</v>
      </c>
      <c r="D4" s="100" t="s">
        <v>117</v>
      </c>
      <c r="E4" s="100" t="s">
        <v>118</v>
      </c>
      <c r="F4" s="100" t="s">
        <v>119</v>
      </c>
      <c r="G4" s="100" t="s">
        <v>120</v>
      </c>
      <c r="H4" s="100" t="s">
        <v>121</v>
      </c>
      <c r="I4" s="100" t="s">
        <v>122</v>
      </c>
      <c r="J4" s="100" t="s">
        <v>123</v>
      </c>
      <c r="K4" s="100" t="s">
        <v>124</v>
      </c>
      <c r="L4" s="100" t="s">
        <v>125</v>
      </c>
      <c r="M4" s="100" t="s">
        <v>126</v>
      </c>
      <c r="N4" s="18" t="s">
        <v>14</v>
      </c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</row>
    <row r="5" spans="1:27" ht="15.75" customHeight="1" x14ac:dyDescent="0.3">
      <c r="A5" s="15" t="s">
        <v>27</v>
      </c>
      <c r="B5" s="16">
        <f>SUM(B12:B32)</f>
        <v>500</v>
      </c>
      <c r="C5" s="16">
        <f t="shared" ref="C5:M5" si="0">SUM(C12:C32)</f>
        <v>500</v>
      </c>
      <c r="D5" s="16">
        <f t="shared" si="0"/>
        <v>0</v>
      </c>
      <c r="E5" s="16">
        <f t="shared" si="0"/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ref="N5:N6" si="1">SUM(B5:M5)</f>
        <v>1000</v>
      </c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 spans="1:27" ht="15.75" customHeight="1" x14ac:dyDescent="0.3">
      <c r="A6" s="15" t="s">
        <v>28</v>
      </c>
      <c r="B6" s="16">
        <f t="shared" ref="B6:L6" si="2">$B$2-B5</f>
        <v>2000</v>
      </c>
      <c r="C6" s="16">
        <f t="shared" si="2"/>
        <v>2000</v>
      </c>
      <c r="D6" s="16">
        <f t="shared" si="2"/>
        <v>2500</v>
      </c>
      <c r="E6" s="16">
        <f t="shared" si="2"/>
        <v>2500</v>
      </c>
      <c r="F6" s="16">
        <f t="shared" si="2"/>
        <v>2500</v>
      </c>
      <c r="G6" s="16">
        <f t="shared" si="2"/>
        <v>2500</v>
      </c>
      <c r="H6" s="16">
        <f t="shared" si="2"/>
        <v>2500</v>
      </c>
      <c r="I6" s="16">
        <f t="shared" si="2"/>
        <v>2500</v>
      </c>
      <c r="J6" s="16">
        <f t="shared" si="2"/>
        <v>2500</v>
      </c>
      <c r="K6" s="16">
        <f t="shared" si="2"/>
        <v>2500</v>
      </c>
      <c r="L6" s="16">
        <f t="shared" si="2"/>
        <v>2500</v>
      </c>
      <c r="M6" s="16">
        <f>$B$2-M5</f>
        <v>2500</v>
      </c>
      <c r="N6" s="16">
        <f t="shared" si="1"/>
        <v>29000</v>
      </c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ht="15.75" customHeight="1" x14ac:dyDescent="0.3">
      <c r="A7" s="39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spans="1:27" ht="15.75" customHeight="1" x14ac:dyDescent="0.3">
      <c r="A8" s="39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ht="15.75" customHeight="1" x14ac:dyDescent="0.3">
      <c r="A9" s="40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16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 spans="1:27" ht="15.75" customHeight="1" x14ac:dyDescent="0.3">
      <c r="A10" s="42" t="s">
        <v>29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16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ht="15.75" customHeight="1" x14ac:dyDescent="0.3">
      <c r="A11" s="44" t="s">
        <v>30</v>
      </c>
      <c r="B11" s="45"/>
      <c r="C11" s="45"/>
      <c r="D11" s="45"/>
      <c r="E11" s="44"/>
      <c r="F11" s="45"/>
      <c r="G11" s="45"/>
      <c r="H11" s="45"/>
      <c r="I11" s="45"/>
      <c r="J11" s="45"/>
      <c r="K11" s="45"/>
      <c r="L11" s="45"/>
      <c r="M11" s="45"/>
      <c r="N11" s="15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 spans="1:27" ht="15.75" customHeight="1" x14ac:dyDescent="0.3">
      <c r="A12" s="102"/>
      <c r="B12" s="103">
        <v>500</v>
      </c>
      <c r="C12" s="103">
        <v>500</v>
      </c>
      <c r="D12" s="103"/>
      <c r="E12" s="102"/>
      <c r="F12" s="103"/>
      <c r="G12" s="103"/>
      <c r="H12" s="103"/>
      <c r="I12" s="103"/>
      <c r="J12" s="103"/>
      <c r="K12" s="103"/>
      <c r="L12" s="103"/>
      <c r="M12" s="103"/>
      <c r="N12" s="15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 spans="1:27" ht="15.75" customHeight="1" x14ac:dyDescent="0.3">
      <c r="A13" s="19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</row>
    <row r="14" spans="1:27" ht="15.75" customHeight="1" x14ac:dyDescent="0.3">
      <c r="A14" s="46" t="s">
        <v>31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15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</row>
    <row r="15" spans="1:27" ht="15.75" customHeight="1" x14ac:dyDescent="0.3">
      <c r="A15" s="19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 spans="1:27" ht="15.75" customHeight="1" x14ac:dyDescent="0.3">
      <c r="A16" s="48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 spans="1:27" ht="15.75" customHeight="1" x14ac:dyDescent="0.3">
      <c r="A17" s="44" t="s">
        <v>32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15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</row>
    <row r="18" spans="1:27" ht="15.75" customHeight="1" x14ac:dyDescent="0.3">
      <c r="A18" s="19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</row>
    <row r="19" spans="1:27" ht="15.75" customHeight="1" x14ac:dyDescent="0.3">
      <c r="A19" s="19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 spans="1:27" ht="15.75" customHeight="1" x14ac:dyDescent="0.3">
      <c r="A20" s="44" t="s">
        <v>33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</row>
    <row r="21" spans="1:27" ht="15.75" customHeight="1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</row>
    <row r="22" spans="1:27" ht="15.75" customHeight="1" x14ac:dyDescent="0.3">
      <c r="A22" s="19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2"/>
      <c r="M22" s="16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 spans="1:27" ht="15.75" customHeight="1" x14ac:dyDescent="0.3">
      <c r="A23" s="19"/>
      <c r="B23" s="12"/>
      <c r="C23" s="12"/>
      <c r="D23" s="12"/>
      <c r="E23" s="12"/>
      <c r="F23" s="16"/>
      <c r="G23" s="12"/>
      <c r="H23" s="12"/>
      <c r="I23" s="12"/>
      <c r="J23" s="12"/>
      <c r="K23" s="16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 spans="1:27" ht="15.75" customHeight="1" x14ac:dyDescent="0.3">
      <c r="A24" s="19"/>
      <c r="B24" s="12"/>
      <c r="C24" s="12"/>
      <c r="D24" s="12"/>
      <c r="E24" s="12"/>
      <c r="F24" s="12"/>
      <c r="G24" s="16"/>
      <c r="H24" s="12"/>
      <c r="I24" s="12"/>
      <c r="J24" s="12"/>
      <c r="K24" s="16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27" ht="15.75" customHeight="1" x14ac:dyDescent="0.3">
      <c r="A25" s="19"/>
      <c r="B25" s="12"/>
      <c r="C25" s="12"/>
      <c r="D25" s="12"/>
      <c r="E25" s="12"/>
      <c r="F25" s="12"/>
      <c r="G25" s="12"/>
      <c r="H25" s="16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ht="15.75" customHeight="1" x14ac:dyDescent="0.3">
      <c r="A26" s="19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6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ht="15.75" customHeight="1" x14ac:dyDescent="0.3">
      <c r="A27" s="36"/>
      <c r="B27" s="12"/>
      <c r="C27" s="16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ht="15.75" customHeight="1" x14ac:dyDescent="0.3">
      <c r="A28" s="19"/>
      <c r="B28" s="12"/>
      <c r="C28" s="16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ht="14.4" x14ac:dyDescent="0.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ht="14.4" x14ac:dyDescent="0.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ht="14.4" x14ac:dyDescent="0.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ht="14.4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ht="14.4" x14ac:dyDescent="0.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ht="14.4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14.4" x14ac:dyDescent="0.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spans="1:27" ht="14.4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</row>
    <row r="37" spans="1:27" ht="14.4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 spans="1:27" ht="14.4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 spans="1:27" ht="14.4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spans="1:27" ht="14.4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27" ht="14.4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ht="14.4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7" ht="14.4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27" ht="14.4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27" ht="14.4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27" ht="14.4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14.4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7" ht="14.4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1:27" ht="14.4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1:27" ht="14.4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 spans="1:27" ht="14.4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 spans="1:27" ht="14.4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ht="14.4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spans="1:27" ht="14.4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1:27" ht="14.4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27" ht="14.4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27" ht="14.4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7" ht="14.4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7" ht="14.4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spans="1:27" ht="14.4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spans="1:27" ht="14.4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spans="1:27" ht="14.4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spans="1:27" ht="14.4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ht="14.4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 spans="1:27" ht="14.4" x14ac:dyDescent="0.3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 spans="1:27" ht="14.4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 spans="1:27" ht="14.4" x14ac:dyDescent="0.3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 spans="1:27" ht="14.4" x14ac:dyDescent="0.3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1:27" ht="14.4" x14ac:dyDescent="0.3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 spans="1:27" ht="14.4" x14ac:dyDescent="0.3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 spans="1:27" ht="14.4" x14ac:dyDescent="0.3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 spans="1:27" ht="14.4" x14ac:dyDescent="0.3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 spans="1:27" ht="14.4" x14ac:dyDescent="0.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 spans="1:27" ht="14.4" x14ac:dyDescent="0.3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ht="14.4" x14ac:dyDescent="0.3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 spans="1:27" ht="14.4" x14ac:dyDescent="0.3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 spans="1:27" ht="14.4" x14ac:dyDescent="0.3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 spans="1:27" ht="14.4" x14ac:dyDescent="0.3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 spans="1:27" ht="14.4" x14ac:dyDescent="0.3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1:27" ht="14.4" x14ac:dyDescent="0.3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 spans="1:27" ht="14.4" x14ac:dyDescent="0.3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 spans="1:27" ht="14.4" x14ac:dyDescent="0.3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 spans="1:27" ht="14.4" x14ac:dyDescent="0.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 spans="1:27" ht="14.4" x14ac:dyDescent="0.3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 spans="1:27" ht="14.4" x14ac:dyDescent="0.3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ht="14.4" x14ac:dyDescent="0.3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 spans="1:27" ht="14.4" x14ac:dyDescent="0.3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 spans="1:27" ht="14.4" x14ac:dyDescent="0.3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 spans="1:27" ht="14.4" x14ac:dyDescent="0.3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 spans="1:27" ht="14.4" x14ac:dyDescent="0.3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 spans="1:27" ht="14.4" x14ac:dyDescent="0.3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 spans="1:27" ht="14.4" x14ac:dyDescent="0.3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 spans="1:27" ht="14.4" x14ac:dyDescent="0.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 spans="1:27" ht="14.4" x14ac:dyDescent="0.3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 spans="1:27" ht="14.4" x14ac:dyDescent="0.3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 spans="1:27" ht="14.4" x14ac:dyDescent="0.3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27" ht="14.4" x14ac:dyDescent="0.3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 spans="1:27" ht="14.4" x14ac:dyDescent="0.3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 spans="1:27" ht="14.4" x14ac:dyDescent="0.3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ht="14.4" x14ac:dyDescent="0.3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 spans="1:27" ht="14.4" x14ac:dyDescent="0.3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 spans="1:27" ht="14.4" x14ac:dyDescent="0.3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 spans="1:27" ht="14.4" x14ac:dyDescent="0.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 spans="1:27" ht="14.4" x14ac:dyDescent="0.3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 spans="1:27" ht="14.4" x14ac:dyDescent="0.3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 spans="1:27" ht="14.4" x14ac:dyDescent="0.3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 spans="1:27" ht="14.4" x14ac:dyDescent="0.3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 spans="1:27" ht="14.4" x14ac:dyDescent="0.3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 spans="1:27" ht="14.4" x14ac:dyDescent="0.3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 spans="1:27" ht="14.4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 spans="1:27" ht="14.4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 spans="1:27" ht="14.4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 spans="1:27" ht="14.4" x14ac:dyDescent="0.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 spans="1:27" ht="14.4" x14ac:dyDescent="0.3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:27" ht="14.4" x14ac:dyDescent="0.3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:27" ht="14.4" x14ac:dyDescent="0.3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:27" ht="14.4" x14ac:dyDescent="0.3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:27" ht="14.4" x14ac:dyDescent="0.3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:27" ht="14.4" x14ac:dyDescent="0.3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:27" ht="14.4" x14ac:dyDescent="0.3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:27" ht="14.4" x14ac:dyDescent="0.3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:27" ht="14.4" x14ac:dyDescent="0.3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:27" ht="14.4" x14ac:dyDescent="0.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:27" ht="14.4" x14ac:dyDescent="0.3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:27" ht="14.4" x14ac:dyDescent="0.3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:27" ht="14.4" x14ac:dyDescent="0.3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:27" ht="14.4" x14ac:dyDescent="0.3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:27" ht="14.4" x14ac:dyDescent="0.3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:27" ht="14.4" x14ac:dyDescent="0.3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:27" ht="14.4" x14ac:dyDescent="0.3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:27" ht="14.4" x14ac:dyDescent="0.3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 spans="1:27" ht="14.4" x14ac:dyDescent="0.3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1:27" ht="14.4" x14ac:dyDescent="0.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 spans="1:27" ht="14.4" x14ac:dyDescent="0.3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 spans="1:27" ht="14.4" x14ac:dyDescent="0.3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 spans="1:27" ht="14.4" x14ac:dyDescent="0.3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 spans="1:27" ht="14.4" x14ac:dyDescent="0.3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 spans="1:27" ht="14.4" x14ac:dyDescent="0.3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 spans="1:27" ht="14.4" x14ac:dyDescent="0.3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 spans="1:27" ht="14.4" x14ac:dyDescent="0.3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 spans="1:27" ht="14.4" x14ac:dyDescent="0.3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 spans="1:27" ht="14.4" x14ac:dyDescent="0.3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 spans="1:27" ht="14.4" x14ac:dyDescent="0.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 spans="1:27" ht="14.4" x14ac:dyDescent="0.3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 spans="1:27" ht="14.4" x14ac:dyDescent="0.3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 spans="1:27" ht="14.4" x14ac:dyDescent="0.3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 spans="1:27" ht="14.4" x14ac:dyDescent="0.3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 spans="1:27" ht="14.4" x14ac:dyDescent="0.3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 spans="1:27" ht="14.4" x14ac:dyDescent="0.3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 spans="1:27" ht="14.4" x14ac:dyDescent="0.3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 spans="1:27" ht="14.4" x14ac:dyDescent="0.3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 spans="1:27" ht="14.4" x14ac:dyDescent="0.3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 spans="1:27" ht="14.4" x14ac:dyDescent="0.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 spans="1:27" ht="14.4" x14ac:dyDescent="0.3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 spans="1:27" ht="14.4" x14ac:dyDescent="0.3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 spans="1:27" ht="14.4" x14ac:dyDescent="0.3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 spans="1:27" ht="14.4" x14ac:dyDescent="0.3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 spans="1:27" ht="14.4" x14ac:dyDescent="0.3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 spans="1:27" ht="14.4" x14ac:dyDescent="0.3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 spans="1:27" ht="14.4" x14ac:dyDescent="0.3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 spans="1:27" ht="14.4" x14ac:dyDescent="0.3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 spans="1:27" ht="14.4" x14ac:dyDescent="0.3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 spans="1:27" ht="14.4" x14ac:dyDescent="0.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 spans="1:27" ht="14.4" x14ac:dyDescent="0.3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1:27" ht="14.4" x14ac:dyDescent="0.3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 spans="1:27" ht="14.4" x14ac:dyDescent="0.3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 spans="1:27" ht="14.4" x14ac:dyDescent="0.3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 spans="1:27" ht="14.4" x14ac:dyDescent="0.3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 spans="1:27" ht="14.4" x14ac:dyDescent="0.3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 spans="1:27" ht="14.4" x14ac:dyDescent="0.3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 spans="1:27" ht="14.4" x14ac:dyDescent="0.3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 spans="1:27" ht="14.4" x14ac:dyDescent="0.3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 spans="1:27" ht="14.4" x14ac:dyDescent="0.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 spans="1:27" ht="14.4" x14ac:dyDescent="0.3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 spans="1:27" ht="14.4" x14ac:dyDescent="0.3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 spans="1:27" ht="14.4" x14ac:dyDescent="0.3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 spans="1:27" ht="14.4" x14ac:dyDescent="0.3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 spans="1:27" ht="14.4" x14ac:dyDescent="0.3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 spans="1:27" ht="14.4" x14ac:dyDescent="0.3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 spans="1:27" ht="14.4" x14ac:dyDescent="0.3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1:27" ht="14.4" x14ac:dyDescent="0.3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 spans="1:27" ht="14.4" x14ac:dyDescent="0.3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 spans="1:27" ht="14.4" x14ac:dyDescent="0.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 spans="1:27" ht="14.4" x14ac:dyDescent="0.3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 spans="1:27" ht="14.4" x14ac:dyDescent="0.3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 spans="1:27" ht="14.4" x14ac:dyDescent="0.3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 spans="1:27" ht="14.4" x14ac:dyDescent="0.3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1:27" ht="14.4" x14ac:dyDescent="0.3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 spans="1:27" ht="14.4" x14ac:dyDescent="0.3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 spans="1:27" ht="14.4" x14ac:dyDescent="0.3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 spans="1:27" ht="14.4" x14ac:dyDescent="0.3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 spans="1:27" ht="14.4" x14ac:dyDescent="0.3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 spans="1:27" ht="14.4" x14ac:dyDescent="0.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 spans="1:27" ht="14.4" x14ac:dyDescent="0.3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 spans="1:27" ht="14.4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 spans="1:27" ht="14.4" x14ac:dyDescent="0.3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 spans="1:27" ht="14.4" x14ac:dyDescent="0.3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 spans="1:27" ht="14.4" x14ac:dyDescent="0.3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 spans="1:27" ht="14.4" x14ac:dyDescent="0.3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 spans="1:27" ht="14.4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 spans="1:27" ht="14.4" x14ac:dyDescent="0.3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 spans="1:27" ht="14.4" x14ac:dyDescent="0.3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 spans="1:27" ht="14.4" x14ac:dyDescent="0.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 spans="1:27" ht="14.4" x14ac:dyDescent="0.3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1:27" ht="14.4" x14ac:dyDescent="0.3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 spans="1:27" ht="14.4" x14ac:dyDescent="0.3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 spans="1:27" ht="14.4" x14ac:dyDescent="0.3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 spans="1:27" ht="14.4" x14ac:dyDescent="0.3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 spans="1:27" ht="14.4" x14ac:dyDescent="0.3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 spans="1:27" ht="14.4" x14ac:dyDescent="0.3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 spans="1:27" ht="14.4" x14ac:dyDescent="0.3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 spans="1:27" ht="14.4" x14ac:dyDescent="0.3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 spans="1:27" ht="14.4" x14ac:dyDescent="0.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 spans="1:27" ht="14.4" x14ac:dyDescent="0.3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 spans="1:27" ht="14.4" x14ac:dyDescent="0.3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 spans="1:27" ht="14.4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 spans="1:27" ht="14.4" x14ac:dyDescent="0.3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 spans="1:27" ht="14.4" x14ac:dyDescent="0.3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 spans="1:27" ht="14.4" x14ac:dyDescent="0.3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 spans="1:27" ht="14.4" x14ac:dyDescent="0.3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 spans="1:27" ht="14.4" x14ac:dyDescent="0.3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 spans="1:27" ht="14.4" x14ac:dyDescent="0.3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 spans="1:27" ht="14.4" x14ac:dyDescent="0.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 spans="1:27" ht="14.4" x14ac:dyDescent="0.3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 spans="1:27" ht="14.4" x14ac:dyDescent="0.3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 spans="1:27" ht="14.4" x14ac:dyDescent="0.3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1:27" ht="14.4" x14ac:dyDescent="0.3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 spans="1:27" ht="14.4" x14ac:dyDescent="0.3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 spans="1:27" ht="14.4" x14ac:dyDescent="0.3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 spans="1:27" ht="14.4" x14ac:dyDescent="0.3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 spans="1:27" ht="14.4" x14ac:dyDescent="0.3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 spans="1:27" ht="14.4" x14ac:dyDescent="0.3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 spans="1:27" ht="14.4" x14ac:dyDescent="0.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 spans="1:27" ht="14.4" x14ac:dyDescent="0.3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</row>
    <row r="235" spans="1:27" ht="14.4" x14ac:dyDescent="0.3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</row>
    <row r="236" spans="1:27" ht="14.4" x14ac:dyDescent="0.3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</row>
    <row r="237" spans="1:27" ht="14.4" x14ac:dyDescent="0.3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</row>
    <row r="238" spans="1:27" ht="14.4" x14ac:dyDescent="0.3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</row>
    <row r="239" spans="1:27" ht="14.4" x14ac:dyDescent="0.3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</row>
    <row r="240" spans="1:27" ht="14.4" x14ac:dyDescent="0.3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</row>
    <row r="241" spans="1:27" ht="14.4" x14ac:dyDescent="0.3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</row>
    <row r="242" spans="1:27" ht="14.4" x14ac:dyDescent="0.3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</row>
    <row r="243" spans="1:27" ht="14.4" x14ac:dyDescent="0.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</row>
    <row r="244" spans="1:27" ht="14.4" x14ac:dyDescent="0.3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</row>
    <row r="245" spans="1:27" ht="14.4" x14ac:dyDescent="0.3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</row>
    <row r="246" spans="1:27" ht="14.4" x14ac:dyDescent="0.3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</row>
    <row r="247" spans="1:27" ht="14.4" x14ac:dyDescent="0.3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</row>
    <row r="248" spans="1:27" ht="14.4" x14ac:dyDescent="0.3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</row>
    <row r="249" spans="1:27" ht="14.4" x14ac:dyDescent="0.3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</row>
    <row r="250" spans="1:27" ht="14.4" x14ac:dyDescent="0.3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</row>
    <row r="251" spans="1:27" ht="14.4" x14ac:dyDescent="0.3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</row>
    <row r="252" spans="1:27" ht="14.4" x14ac:dyDescent="0.3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</row>
    <row r="253" spans="1:27" ht="14.4" x14ac:dyDescent="0.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</row>
    <row r="254" spans="1:27" ht="14.4" x14ac:dyDescent="0.3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</row>
    <row r="255" spans="1:27" ht="14.4" x14ac:dyDescent="0.3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</row>
    <row r="256" spans="1:27" ht="14.4" x14ac:dyDescent="0.3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</row>
    <row r="257" spans="1:27" ht="14.4" x14ac:dyDescent="0.3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</row>
    <row r="258" spans="1:27" ht="14.4" x14ac:dyDescent="0.3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</row>
    <row r="259" spans="1:27" ht="14.4" x14ac:dyDescent="0.3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</row>
    <row r="260" spans="1:27" ht="14.4" x14ac:dyDescent="0.3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</row>
    <row r="261" spans="1:27" ht="14.4" x14ac:dyDescent="0.3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</row>
    <row r="262" spans="1:27" ht="14.4" x14ac:dyDescent="0.3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</row>
    <row r="263" spans="1:27" ht="14.4" x14ac:dyDescent="0.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</row>
    <row r="264" spans="1:27" ht="14.4" x14ac:dyDescent="0.3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</row>
    <row r="265" spans="1:27" ht="14.4" x14ac:dyDescent="0.3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</row>
    <row r="266" spans="1:27" ht="14.4" x14ac:dyDescent="0.3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</row>
    <row r="267" spans="1:27" ht="14.4" x14ac:dyDescent="0.3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</row>
    <row r="268" spans="1:27" ht="14.4" x14ac:dyDescent="0.3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</row>
    <row r="269" spans="1:27" ht="14.4" x14ac:dyDescent="0.3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</row>
    <row r="270" spans="1:27" ht="14.4" x14ac:dyDescent="0.3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</row>
    <row r="271" spans="1:27" ht="14.4" x14ac:dyDescent="0.3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</row>
    <row r="272" spans="1:27" ht="14.4" x14ac:dyDescent="0.3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</row>
    <row r="273" spans="1:27" ht="14.4" x14ac:dyDescent="0.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</row>
    <row r="274" spans="1:27" ht="14.4" x14ac:dyDescent="0.3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</row>
    <row r="275" spans="1:27" ht="14.4" x14ac:dyDescent="0.3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</row>
    <row r="276" spans="1:27" ht="14.4" x14ac:dyDescent="0.3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</row>
    <row r="277" spans="1:27" ht="14.4" x14ac:dyDescent="0.3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</row>
    <row r="278" spans="1:27" ht="14.4" x14ac:dyDescent="0.3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</row>
    <row r="279" spans="1:27" ht="14.4" x14ac:dyDescent="0.3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</row>
    <row r="280" spans="1:27" ht="14.4" x14ac:dyDescent="0.3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</row>
    <row r="281" spans="1:27" ht="14.4" x14ac:dyDescent="0.3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</row>
    <row r="282" spans="1:27" ht="14.4" x14ac:dyDescent="0.3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</row>
    <row r="283" spans="1:27" ht="14.4" x14ac:dyDescent="0.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</row>
    <row r="284" spans="1:27" ht="14.4" x14ac:dyDescent="0.3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</row>
    <row r="285" spans="1:27" ht="14.4" x14ac:dyDescent="0.3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</row>
    <row r="286" spans="1:27" ht="14.4" x14ac:dyDescent="0.3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</row>
    <row r="287" spans="1:27" ht="14.4" x14ac:dyDescent="0.3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</row>
    <row r="288" spans="1:27" ht="14.4" x14ac:dyDescent="0.3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</row>
    <row r="289" spans="1:27" ht="14.4" x14ac:dyDescent="0.3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</row>
    <row r="290" spans="1:27" ht="14.4" x14ac:dyDescent="0.3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</row>
    <row r="291" spans="1:27" ht="14.4" x14ac:dyDescent="0.3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</row>
    <row r="292" spans="1:27" ht="14.4" x14ac:dyDescent="0.3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</row>
    <row r="293" spans="1:27" ht="14.4" x14ac:dyDescent="0.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</row>
    <row r="294" spans="1:27" ht="14.4" x14ac:dyDescent="0.3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</row>
    <row r="295" spans="1:27" ht="14.4" x14ac:dyDescent="0.3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</row>
    <row r="296" spans="1:27" ht="14.4" x14ac:dyDescent="0.3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</row>
    <row r="297" spans="1:27" ht="14.4" x14ac:dyDescent="0.3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</row>
    <row r="298" spans="1:27" ht="14.4" x14ac:dyDescent="0.3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</row>
    <row r="299" spans="1:27" ht="14.4" x14ac:dyDescent="0.3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</row>
    <row r="300" spans="1:27" ht="14.4" x14ac:dyDescent="0.3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</row>
    <row r="301" spans="1:27" ht="14.4" x14ac:dyDescent="0.3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</row>
    <row r="302" spans="1:27" ht="14.4" x14ac:dyDescent="0.3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</row>
    <row r="303" spans="1:27" ht="14.4" x14ac:dyDescent="0.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</row>
    <row r="304" spans="1:27" ht="14.4" x14ac:dyDescent="0.3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</row>
    <row r="305" spans="1:27" ht="14.4" x14ac:dyDescent="0.3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</row>
    <row r="306" spans="1:27" ht="14.4" x14ac:dyDescent="0.3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</row>
    <row r="307" spans="1:27" ht="14.4" x14ac:dyDescent="0.3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</row>
    <row r="308" spans="1:27" ht="14.4" x14ac:dyDescent="0.3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</row>
    <row r="309" spans="1:27" ht="14.4" x14ac:dyDescent="0.3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</row>
    <row r="310" spans="1:27" ht="14.4" x14ac:dyDescent="0.3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</row>
    <row r="311" spans="1:27" ht="14.4" x14ac:dyDescent="0.3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</row>
    <row r="312" spans="1:27" ht="14.4" x14ac:dyDescent="0.3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</row>
    <row r="313" spans="1:27" ht="14.4" x14ac:dyDescent="0.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</row>
    <row r="314" spans="1:27" ht="14.4" x14ac:dyDescent="0.3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</row>
    <row r="315" spans="1:27" ht="14.4" x14ac:dyDescent="0.3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</row>
    <row r="316" spans="1:27" ht="14.4" x14ac:dyDescent="0.3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</row>
    <row r="317" spans="1:27" ht="14.4" x14ac:dyDescent="0.3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</row>
    <row r="318" spans="1:27" ht="14.4" x14ac:dyDescent="0.3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</row>
    <row r="319" spans="1:27" ht="14.4" x14ac:dyDescent="0.3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</row>
    <row r="320" spans="1:27" ht="14.4" x14ac:dyDescent="0.3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</row>
    <row r="321" spans="1:27" ht="14.4" x14ac:dyDescent="0.3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</row>
    <row r="322" spans="1:27" ht="14.4" x14ac:dyDescent="0.3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</row>
    <row r="323" spans="1:27" ht="14.4" x14ac:dyDescent="0.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</row>
    <row r="324" spans="1:27" ht="14.4" x14ac:dyDescent="0.3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</row>
    <row r="325" spans="1:27" ht="14.4" x14ac:dyDescent="0.3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</row>
    <row r="326" spans="1:27" ht="14.4" x14ac:dyDescent="0.3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</row>
    <row r="327" spans="1:27" ht="14.4" x14ac:dyDescent="0.3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</row>
    <row r="328" spans="1:27" ht="14.4" x14ac:dyDescent="0.3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</row>
    <row r="329" spans="1:27" ht="14.4" x14ac:dyDescent="0.3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</row>
    <row r="330" spans="1:27" ht="14.4" x14ac:dyDescent="0.3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</row>
    <row r="331" spans="1:27" ht="14.4" x14ac:dyDescent="0.3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</row>
    <row r="332" spans="1:27" ht="14.4" x14ac:dyDescent="0.3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</row>
    <row r="333" spans="1:27" ht="14.4" x14ac:dyDescent="0.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</row>
    <row r="334" spans="1:27" ht="14.4" x14ac:dyDescent="0.3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</row>
    <row r="335" spans="1:27" ht="14.4" x14ac:dyDescent="0.3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</row>
    <row r="336" spans="1:27" ht="14.4" x14ac:dyDescent="0.3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</row>
    <row r="337" spans="1:27" ht="14.4" x14ac:dyDescent="0.3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</row>
    <row r="338" spans="1:27" ht="14.4" x14ac:dyDescent="0.3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</row>
    <row r="339" spans="1:27" ht="14.4" x14ac:dyDescent="0.3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</row>
    <row r="340" spans="1:27" ht="14.4" x14ac:dyDescent="0.3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</row>
    <row r="341" spans="1:27" ht="14.4" x14ac:dyDescent="0.3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</row>
    <row r="342" spans="1:27" ht="14.4" x14ac:dyDescent="0.3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</row>
    <row r="343" spans="1:27" ht="14.4" x14ac:dyDescent="0.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</row>
    <row r="344" spans="1:27" ht="14.4" x14ac:dyDescent="0.3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</row>
    <row r="345" spans="1:27" ht="14.4" x14ac:dyDescent="0.3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</row>
    <row r="346" spans="1:27" ht="14.4" x14ac:dyDescent="0.3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</row>
    <row r="347" spans="1:27" ht="14.4" x14ac:dyDescent="0.3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</row>
    <row r="348" spans="1:27" ht="14.4" x14ac:dyDescent="0.3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</row>
    <row r="349" spans="1:27" ht="14.4" x14ac:dyDescent="0.3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</row>
    <row r="350" spans="1:27" ht="14.4" x14ac:dyDescent="0.3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</row>
    <row r="351" spans="1:27" ht="14.4" x14ac:dyDescent="0.3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</row>
    <row r="352" spans="1:27" ht="14.4" x14ac:dyDescent="0.3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</row>
    <row r="353" spans="1:27" ht="14.4" x14ac:dyDescent="0.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</row>
    <row r="354" spans="1:27" ht="14.4" x14ac:dyDescent="0.3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</row>
    <row r="355" spans="1:27" ht="14.4" x14ac:dyDescent="0.3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</row>
    <row r="356" spans="1:27" ht="14.4" x14ac:dyDescent="0.3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</row>
    <row r="357" spans="1:27" ht="14.4" x14ac:dyDescent="0.3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</row>
    <row r="358" spans="1:27" ht="14.4" x14ac:dyDescent="0.3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</row>
    <row r="359" spans="1:27" ht="14.4" x14ac:dyDescent="0.3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</row>
    <row r="360" spans="1:27" ht="14.4" x14ac:dyDescent="0.3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</row>
    <row r="361" spans="1:27" ht="14.4" x14ac:dyDescent="0.3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</row>
    <row r="362" spans="1:27" ht="14.4" x14ac:dyDescent="0.3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</row>
    <row r="363" spans="1:27" ht="14.4" x14ac:dyDescent="0.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</row>
    <row r="364" spans="1:27" ht="14.4" x14ac:dyDescent="0.3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</row>
    <row r="365" spans="1:27" ht="14.4" x14ac:dyDescent="0.3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</row>
    <row r="366" spans="1:27" ht="14.4" x14ac:dyDescent="0.3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</row>
    <row r="367" spans="1:27" ht="14.4" x14ac:dyDescent="0.3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</row>
    <row r="368" spans="1:27" ht="14.4" x14ac:dyDescent="0.3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</row>
    <row r="369" spans="1:27" ht="14.4" x14ac:dyDescent="0.3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</row>
    <row r="370" spans="1:27" ht="14.4" x14ac:dyDescent="0.3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</row>
    <row r="371" spans="1:27" ht="14.4" x14ac:dyDescent="0.3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</row>
    <row r="372" spans="1:27" ht="14.4" x14ac:dyDescent="0.3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</row>
    <row r="373" spans="1:27" ht="14.4" x14ac:dyDescent="0.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</row>
    <row r="374" spans="1:27" ht="14.4" x14ac:dyDescent="0.3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</row>
    <row r="375" spans="1:27" ht="14.4" x14ac:dyDescent="0.3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</row>
    <row r="376" spans="1:27" ht="14.4" x14ac:dyDescent="0.3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</row>
    <row r="377" spans="1:27" ht="14.4" x14ac:dyDescent="0.3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</row>
    <row r="378" spans="1:27" ht="14.4" x14ac:dyDescent="0.3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</row>
    <row r="379" spans="1:27" ht="14.4" x14ac:dyDescent="0.3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</row>
    <row r="380" spans="1:27" ht="14.4" x14ac:dyDescent="0.3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</row>
    <row r="381" spans="1:27" ht="14.4" x14ac:dyDescent="0.3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</row>
    <row r="382" spans="1:27" ht="14.4" x14ac:dyDescent="0.3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</row>
    <row r="383" spans="1:27" ht="14.4" x14ac:dyDescent="0.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</row>
    <row r="384" spans="1:27" ht="14.4" x14ac:dyDescent="0.3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</row>
    <row r="385" spans="1:27" ht="14.4" x14ac:dyDescent="0.3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</row>
    <row r="386" spans="1:27" ht="14.4" x14ac:dyDescent="0.3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</row>
    <row r="387" spans="1:27" ht="14.4" x14ac:dyDescent="0.3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</row>
    <row r="388" spans="1:27" ht="14.4" x14ac:dyDescent="0.3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</row>
    <row r="389" spans="1:27" ht="14.4" x14ac:dyDescent="0.3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</row>
    <row r="390" spans="1:27" ht="14.4" x14ac:dyDescent="0.3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</row>
    <row r="391" spans="1:27" ht="14.4" x14ac:dyDescent="0.3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</row>
    <row r="392" spans="1:27" ht="14.4" x14ac:dyDescent="0.3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</row>
    <row r="393" spans="1:27" ht="14.4" x14ac:dyDescent="0.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</row>
    <row r="394" spans="1:27" ht="14.4" x14ac:dyDescent="0.3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</row>
    <row r="395" spans="1:27" ht="14.4" x14ac:dyDescent="0.3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</row>
    <row r="396" spans="1:27" ht="14.4" x14ac:dyDescent="0.3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</row>
    <row r="397" spans="1:27" ht="14.4" x14ac:dyDescent="0.3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</row>
    <row r="398" spans="1:27" ht="14.4" x14ac:dyDescent="0.3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</row>
    <row r="399" spans="1:27" ht="14.4" x14ac:dyDescent="0.3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</row>
    <row r="400" spans="1:27" ht="14.4" x14ac:dyDescent="0.3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</row>
    <row r="401" spans="1:27" ht="14.4" x14ac:dyDescent="0.3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</row>
    <row r="402" spans="1:27" ht="14.4" x14ac:dyDescent="0.3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</row>
    <row r="403" spans="1:27" ht="14.4" x14ac:dyDescent="0.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</row>
    <row r="404" spans="1:27" ht="14.4" x14ac:dyDescent="0.3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</row>
    <row r="405" spans="1:27" ht="14.4" x14ac:dyDescent="0.3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</row>
    <row r="406" spans="1:27" ht="14.4" x14ac:dyDescent="0.3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</row>
    <row r="407" spans="1:27" ht="14.4" x14ac:dyDescent="0.3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</row>
    <row r="408" spans="1:27" ht="14.4" x14ac:dyDescent="0.3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</row>
    <row r="409" spans="1:27" ht="14.4" x14ac:dyDescent="0.3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</row>
    <row r="410" spans="1:27" ht="14.4" x14ac:dyDescent="0.3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</row>
    <row r="411" spans="1:27" ht="14.4" x14ac:dyDescent="0.3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</row>
    <row r="412" spans="1:27" ht="14.4" x14ac:dyDescent="0.3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</row>
    <row r="413" spans="1:27" ht="14.4" x14ac:dyDescent="0.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</row>
    <row r="414" spans="1:27" ht="14.4" x14ac:dyDescent="0.3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</row>
    <row r="415" spans="1:27" ht="14.4" x14ac:dyDescent="0.3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</row>
    <row r="416" spans="1:27" ht="14.4" x14ac:dyDescent="0.3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</row>
    <row r="417" spans="1:27" ht="14.4" x14ac:dyDescent="0.3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</row>
    <row r="418" spans="1:27" ht="14.4" x14ac:dyDescent="0.3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</row>
    <row r="419" spans="1:27" ht="14.4" x14ac:dyDescent="0.3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</row>
    <row r="420" spans="1:27" ht="14.4" x14ac:dyDescent="0.3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</row>
    <row r="421" spans="1:27" ht="14.4" x14ac:dyDescent="0.3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</row>
    <row r="422" spans="1:27" ht="14.4" x14ac:dyDescent="0.3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</row>
    <row r="423" spans="1:27" ht="14.4" x14ac:dyDescent="0.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</row>
    <row r="424" spans="1:27" ht="14.4" x14ac:dyDescent="0.3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</row>
    <row r="425" spans="1:27" ht="14.4" x14ac:dyDescent="0.3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</row>
    <row r="426" spans="1:27" ht="14.4" x14ac:dyDescent="0.3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</row>
    <row r="427" spans="1:27" ht="14.4" x14ac:dyDescent="0.3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</row>
    <row r="428" spans="1:27" ht="14.4" x14ac:dyDescent="0.3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</row>
    <row r="429" spans="1:27" ht="14.4" x14ac:dyDescent="0.3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</row>
    <row r="430" spans="1:27" ht="14.4" x14ac:dyDescent="0.3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</row>
    <row r="431" spans="1:27" ht="14.4" x14ac:dyDescent="0.3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</row>
    <row r="432" spans="1:27" ht="14.4" x14ac:dyDescent="0.3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</row>
    <row r="433" spans="1:27" ht="14.4" x14ac:dyDescent="0.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</row>
    <row r="434" spans="1:27" ht="14.4" x14ac:dyDescent="0.3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</row>
    <row r="435" spans="1:27" ht="14.4" x14ac:dyDescent="0.3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</row>
    <row r="436" spans="1:27" ht="14.4" x14ac:dyDescent="0.3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</row>
    <row r="437" spans="1:27" ht="14.4" x14ac:dyDescent="0.3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</row>
    <row r="438" spans="1:27" ht="14.4" x14ac:dyDescent="0.3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</row>
    <row r="439" spans="1:27" ht="14.4" x14ac:dyDescent="0.3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</row>
    <row r="440" spans="1:27" ht="14.4" x14ac:dyDescent="0.3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</row>
    <row r="441" spans="1:27" ht="14.4" x14ac:dyDescent="0.3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</row>
    <row r="442" spans="1:27" ht="14.4" x14ac:dyDescent="0.3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</row>
    <row r="443" spans="1:27" ht="14.4" x14ac:dyDescent="0.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</row>
    <row r="444" spans="1:27" ht="14.4" x14ac:dyDescent="0.3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</row>
    <row r="445" spans="1:27" ht="14.4" x14ac:dyDescent="0.3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</row>
    <row r="446" spans="1:27" ht="14.4" x14ac:dyDescent="0.3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</row>
    <row r="447" spans="1:27" ht="14.4" x14ac:dyDescent="0.3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</row>
    <row r="448" spans="1:27" ht="14.4" x14ac:dyDescent="0.3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</row>
    <row r="449" spans="1:27" ht="14.4" x14ac:dyDescent="0.3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</row>
    <row r="450" spans="1:27" ht="14.4" x14ac:dyDescent="0.3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</row>
    <row r="451" spans="1:27" ht="14.4" x14ac:dyDescent="0.3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</row>
    <row r="452" spans="1:27" ht="14.4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</row>
    <row r="453" spans="1:27" ht="14.4" x14ac:dyDescent="0.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</row>
    <row r="454" spans="1:27" ht="14.4" x14ac:dyDescent="0.3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</row>
    <row r="455" spans="1:27" ht="14.4" x14ac:dyDescent="0.3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</row>
    <row r="456" spans="1:27" ht="14.4" x14ac:dyDescent="0.3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</row>
    <row r="457" spans="1:27" ht="14.4" x14ac:dyDescent="0.3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</row>
    <row r="458" spans="1:27" ht="14.4" x14ac:dyDescent="0.3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</row>
    <row r="459" spans="1:27" ht="14.4" x14ac:dyDescent="0.3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</row>
    <row r="460" spans="1:27" ht="14.4" x14ac:dyDescent="0.3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</row>
    <row r="461" spans="1:27" ht="14.4" x14ac:dyDescent="0.3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</row>
    <row r="462" spans="1:27" ht="14.4" x14ac:dyDescent="0.3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</row>
    <row r="463" spans="1:27" ht="14.4" x14ac:dyDescent="0.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</row>
    <row r="464" spans="1:27" ht="14.4" x14ac:dyDescent="0.3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</row>
    <row r="465" spans="1:27" ht="14.4" x14ac:dyDescent="0.3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</row>
    <row r="466" spans="1:27" ht="14.4" x14ac:dyDescent="0.3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</row>
    <row r="467" spans="1:27" ht="14.4" x14ac:dyDescent="0.3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</row>
    <row r="468" spans="1:27" ht="14.4" x14ac:dyDescent="0.3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</row>
    <row r="469" spans="1:27" ht="14.4" x14ac:dyDescent="0.3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</row>
    <row r="470" spans="1:27" ht="14.4" x14ac:dyDescent="0.3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</row>
    <row r="471" spans="1:27" ht="14.4" x14ac:dyDescent="0.3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</row>
    <row r="472" spans="1:27" ht="14.4" x14ac:dyDescent="0.3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</row>
    <row r="473" spans="1:27" ht="14.4" x14ac:dyDescent="0.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</row>
    <row r="474" spans="1:27" ht="14.4" x14ac:dyDescent="0.3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</row>
    <row r="475" spans="1:27" ht="14.4" x14ac:dyDescent="0.3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</row>
    <row r="476" spans="1:27" ht="14.4" x14ac:dyDescent="0.3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</row>
    <row r="477" spans="1:27" ht="14.4" x14ac:dyDescent="0.3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</row>
    <row r="478" spans="1:27" ht="14.4" x14ac:dyDescent="0.3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</row>
    <row r="479" spans="1:27" ht="14.4" x14ac:dyDescent="0.3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</row>
    <row r="480" spans="1:27" ht="14.4" x14ac:dyDescent="0.3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</row>
    <row r="481" spans="1:27" ht="14.4" x14ac:dyDescent="0.3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</row>
    <row r="482" spans="1:27" ht="14.4" x14ac:dyDescent="0.3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</row>
    <row r="483" spans="1:27" ht="14.4" x14ac:dyDescent="0.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</row>
    <row r="484" spans="1:27" ht="14.4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</row>
    <row r="485" spans="1:27" ht="14.4" x14ac:dyDescent="0.3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</row>
    <row r="486" spans="1:27" ht="14.4" x14ac:dyDescent="0.3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</row>
    <row r="487" spans="1:27" ht="14.4" x14ac:dyDescent="0.3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</row>
    <row r="488" spans="1:27" ht="14.4" x14ac:dyDescent="0.3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</row>
    <row r="489" spans="1:27" ht="14.4" x14ac:dyDescent="0.3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</row>
    <row r="490" spans="1:27" ht="14.4" x14ac:dyDescent="0.3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</row>
    <row r="491" spans="1:27" ht="14.4" x14ac:dyDescent="0.3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</row>
    <row r="492" spans="1:27" ht="14.4" x14ac:dyDescent="0.3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</row>
    <row r="493" spans="1:27" ht="14.4" x14ac:dyDescent="0.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</row>
    <row r="494" spans="1:27" ht="14.4" x14ac:dyDescent="0.3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</row>
    <row r="495" spans="1:27" ht="14.4" x14ac:dyDescent="0.3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</row>
    <row r="496" spans="1:27" ht="14.4" x14ac:dyDescent="0.3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</row>
    <row r="497" spans="1:27" ht="14.4" x14ac:dyDescent="0.3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</row>
    <row r="498" spans="1:27" ht="14.4" x14ac:dyDescent="0.3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</row>
    <row r="499" spans="1:27" ht="14.4" x14ac:dyDescent="0.3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</row>
    <row r="500" spans="1:27" ht="14.4" x14ac:dyDescent="0.3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</row>
    <row r="501" spans="1:27" ht="14.4" x14ac:dyDescent="0.3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</row>
    <row r="502" spans="1:27" ht="14.4" x14ac:dyDescent="0.3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</row>
    <row r="503" spans="1:27" ht="14.4" x14ac:dyDescent="0.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</row>
    <row r="504" spans="1:27" ht="14.4" x14ac:dyDescent="0.3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</row>
    <row r="505" spans="1:27" ht="14.4" x14ac:dyDescent="0.3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</row>
    <row r="506" spans="1:27" ht="14.4" x14ac:dyDescent="0.3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</row>
    <row r="507" spans="1:27" ht="14.4" x14ac:dyDescent="0.3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</row>
    <row r="508" spans="1:27" ht="14.4" x14ac:dyDescent="0.3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</row>
    <row r="509" spans="1:27" ht="14.4" x14ac:dyDescent="0.3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</row>
    <row r="510" spans="1:27" ht="14.4" x14ac:dyDescent="0.3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</row>
    <row r="511" spans="1:27" ht="14.4" x14ac:dyDescent="0.3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</row>
    <row r="512" spans="1:27" ht="14.4" x14ac:dyDescent="0.3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</row>
    <row r="513" spans="1:27" ht="14.4" x14ac:dyDescent="0.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</row>
    <row r="514" spans="1:27" ht="14.4" x14ac:dyDescent="0.3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</row>
    <row r="515" spans="1:27" ht="14.4" x14ac:dyDescent="0.3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</row>
    <row r="516" spans="1:27" ht="14.4" x14ac:dyDescent="0.3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</row>
    <row r="517" spans="1:27" ht="14.4" x14ac:dyDescent="0.3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</row>
    <row r="518" spans="1:27" ht="14.4" x14ac:dyDescent="0.3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</row>
    <row r="519" spans="1:27" ht="14.4" x14ac:dyDescent="0.3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</row>
    <row r="520" spans="1:27" ht="14.4" x14ac:dyDescent="0.3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</row>
    <row r="521" spans="1:27" ht="14.4" x14ac:dyDescent="0.3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</row>
    <row r="522" spans="1:27" ht="14.4" x14ac:dyDescent="0.3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</row>
    <row r="523" spans="1:27" ht="14.4" x14ac:dyDescent="0.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</row>
    <row r="524" spans="1:27" ht="14.4" x14ac:dyDescent="0.3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</row>
    <row r="525" spans="1:27" ht="14.4" x14ac:dyDescent="0.3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</row>
    <row r="526" spans="1:27" ht="14.4" x14ac:dyDescent="0.3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</row>
    <row r="527" spans="1:27" ht="14.4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</row>
    <row r="528" spans="1:27" ht="14.4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</row>
    <row r="529" spans="1:27" ht="14.4" x14ac:dyDescent="0.3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</row>
    <row r="530" spans="1:27" ht="14.4" x14ac:dyDescent="0.3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</row>
    <row r="531" spans="1:27" ht="14.4" x14ac:dyDescent="0.3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</row>
    <row r="532" spans="1:27" ht="14.4" x14ac:dyDescent="0.3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</row>
    <row r="533" spans="1:27" ht="14.4" x14ac:dyDescent="0.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</row>
    <row r="534" spans="1:27" ht="14.4" x14ac:dyDescent="0.3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</row>
    <row r="535" spans="1:27" ht="14.4" x14ac:dyDescent="0.3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</row>
    <row r="536" spans="1:27" ht="14.4" x14ac:dyDescent="0.3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</row>
    <row r="537" spans="1:27" ht="14.4" x14ac:dyDescent="0.3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</row>
    <row r="538" spans="1:27" ht="14.4" x14ac:dyDescent="0.3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</row>
    <row r="539" spans="1:27" ht="14.4" x14ac:dyDescent="0.3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</row>
    <row r="540" spans="1:27" ht="14.4" x14ac:dyDescent="0.3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</row>
    <row r="541" spans="1:27" ht="14.4" x14ac:dyDescent="0.3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</row>
    <row r="542" spans="1:27" ht="14.4" x14ac:dyDescent="0.3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</row>
    <row r="543" spans="1:27" ht="14.4" x14ac:dyDescent="0.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</row>
    <row r="544" spans="1:27" ht="14.4" x14ac:dyDescent="0.3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</row>
    <row r="545" spans="1:27" ht="14.4" x14ac:dyDescent="0.3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</row>
    <row r="546" spans="1:27" ht="14.4" x14ac:dyDescent="0.3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</row>
    <row r="547" spans="1:27" ht="14.4" x14ac:dyDescent="0.3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</row>
    <row r="548" spans="1:27" ht="14.4" x14ac:dyDescent="0.3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</row>
    <row r="549" spans="1:27" ht="14.4" x14ac:dyDescent="0.3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</row>
    <row r="550" spans="1:27" ht="14.4" x14ac:dyDescent="0.3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</row>
    <row r="551" spans="1:27" ht="14.4" x14ac:dyDescent="0.3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</row>
    <row r="552" spans="1:27" ht="14.4" x14ac:dyDescent="0.3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</row>
    <row r="553" spans="1:27" ht="14.4" x14ac:dyDescent="0.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</row>
    <row r="554" spans="1:27" ht="14.4" x14ac:dyDescent="0.3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</row>
    <row r="555" spans="1:27" ht="14.4" x14ac:dyDescent="0.3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</row>
    <row r="556" spans="1:27" ht="14.4" x14ac:dyDescent="0.3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</row>
    <row r="557" spans="1:27" ht="14.4" x14ac:dyDescent="0.3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</row>
    <row r="558" spans="1:27" ht="14.4" x14ac:dyDescent="0.3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</row>
    <row r="559" spans="1:27" ht="14.4" x14ac:dyDescent="0.3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</row>
    <row r="560" spans="1:27" ht="14.4" x14ac:dyDescent="0.3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</row>
    <row r="561" spans="1:27" ht="14.4" x14ac:dyDescent="0.3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</row>
    <row r="562" spans="1:27" ht="14.4" x14ac:dyDescent="0.3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</row>
    <row r="563" spans="1:27" ht="14.4" x14ac:dyDescent="0.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</row>
    <row r="564" spans="1:27" ht="14.4" x14ac:dyDescent="0.3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</row>
    <row r="565" spans="1:27" ht="14.4" x14ac:dyDescent="0.3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</row>
    <row r="566" spans="1:27" ht="14.4" x14ac:dyDescent="0.3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</row>
    <row r="567" spans="1:27" ht="14.4" x14ac:dyDescent="0.3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</row>
    <row r="568" spans="1:27" ht="14.4" x14ac:dyDescent="0.3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</row>
    <row r="569" spans="1:27" ht="14.4" x14ac:dyDescent="0.3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</row>
    <row r="570" spans="1:27" ht="14.4" x14ac:dyDescent="0.3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</row>
    <row r="571" spans="1:27" ht="14.4" x14ac:dyDescent="0.3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</row>
    <row r="572" spans="1:27" ht="14.4" x14ac:dyDescent="0.3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</row>
    <row r="573" spans="1:27" ht="14.4" x14ac:dyDescent="0.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</row>
    <row r="574" spans="1:27" ht="14.4" x14ac:dyDescent="0.3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</row>
    <row r="575" spans="1:27" ht="14.4" x14ac:dyDescent="0.3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</row>
    <row r="576" spans="1:27" ht="14.4" x14ac:dyDescent="0.3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</row>
    <row r="577" spans="1:27" ht="14.4" x14ac:dyDescent="0.3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</row>
    <row r="578" spans="1:27" ht="14.4" x14ac:dyDescent="0.3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</row>
    <row r="579" spans="1:27" ht="14.4" x14ac:dyDescent="0.3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</row>
    <row r="580" spans="1:27" ht="14.4" x14ac:dyDescent="0.3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</row>
    <row r="581" spans="1:27" ht="14.4" x14ac:dyDescent="0.3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</row>
    <row r="582" spans="1:27" ht="14.4" x14ac:dyDescent="0.3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</row>
    <row r="583" spans="1:27" ht="14.4" x14ac:dyDescent="0.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</row>
    <row r="584" spans="1:27" ht="14.4" x14ac:dyDescent="0.3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</row>
    <row r="585" spans="1:27" ht="14.4" x14ac:dyDescent="0.3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</row>
    <row r="586" spans="1:27" ht="14.4" x14ac:dyDescent="0.3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</row>
    <row r="587" spans="1:27" ht="14.4" x14ac:dyDescent="0.3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</row>
    <row r="588" spans="1:27" ht="14.4" x14ac:dyDescent="0.3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</row>
    <row r="589" spans="1:27" ht="14.4" x14ac:dyDescent="0.3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</row>
    <row r="590" spans="1:27" ht="14.4" x14ac:dyDescent="0.3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</row>
    <row r="591" spans="1:27" ht="14.4" x14ac:dyDescent="0.3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</row>
    <row r="592" spans="1:27" ht="14.4" x14ac:dyDescent="0.3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</row>
    <row r="593" spans="1:27" ht="14.4" x14ac:dyDescent="0.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</row>
    <row r="594" spans="1:27" ht="14.4" x14ac:dyDescent="0.3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</row>
    <row r="595" spans="1:27" ht="14.4" x14ac:dyDescent="0.3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</row>
    <row r="596" spans="1:27" ht="14.4" x14ac:dyDescent="0.3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</row>
    <row r="597" spans="1:27" ht="14.4" x14ac:dyDescent="0.3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</row>
    <row r="598" spans="1:27" ht="14.4" x14ac:dyDescent="0.3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</row>
    <row r="599" spans="1:27" ht="14.4" x14ac:dyDescent="0.3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</row>
    <row r="600" spans="1:27" ht="14.4" x14ac:dyDescent="0.3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</row>
    <row r="601" spans="1:27" ht="14.4" x14ac:dyDescent="0.3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</row>
    <row r="602" spans="1:27" ht="14.4" x14ac:dyDescent="0.3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</row>
    <row r="603" spans="1:27" ht="14.4" x14ac:dyDescent="0.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</row>
    <row r="604" spans="1:27" ht="14.4" x14ac:dyDescent="0.3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</row>
    <row r="605" spans="1:27" ht="14.4" x14ac:dyDescent="0.3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</row>
    <row r="606" spans="1:27" ht="14.4" x14ac:dyDescent="0.3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</row>
    <row r="607" spans="1:27" ht="14.4" x14ac:dyDescent="0.3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</row>
    <row r="608" spans="1:27" ht="14.4" x14ac:dyDescent="0.3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</row>
    <row r="609" spans="1:27" ht="14.4" x14ac:dyDescent="0.3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</row>
    <row r="610" spans="1:27" ht="14.4" x14ac:dyDescent="0.3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</row>
    <row r="611" spans="1:27" ht="14.4" x14ac:dyDescent="0.3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</row>
    <row r="612" spans="1:27" ht="14.4" x14ac:dyDescent="0.3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</row>
    <row r="613" spans="1:27" ht="14.4" x14ac:dyDescent="0.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</row>
    <row r="614" spans="1:27" ht="14.4" x14ac:dyDescent="0.3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</row>
    <row r="615" spans="1:27" ht="14.4" x14ac:dyDescent="0.3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</row>
    <row r="616" spans="1:27" ht="14.4" x14ac:dyDescent="0.3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</row>
    <row r="617" spans="1:27" ht="14.4" x14ac:dyDescent="0.3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</row>
    <row r="618" spans="1:27" ht="14.4" x14ac:dyDescent="0.3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</row>
    <row r="619" spans="1:27" ht="14.4" x14ac:dyDescent="0.3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</row>
    <row r="620" spans="1:27" ht="14.4" x14ac:dyDescent="0.3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</row>
    <row r="621" spans="1:27" ht="14.4" x14ac:dyDescent="0.3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</row>
    <row r="622" spans="1:27" ht="14.4" x14ac:dyDescent="0.3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</row>
    <row r="623" spans="1:27" ht="14.4" x14ac:dyDescent="0.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</row>
    <row r="624" spans="1:27" ht="14.4" x14ac:dyDescent="0.3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</row>
    <row r="625" spans="1:27" ht="14.4" x14ac:dyDescent="0.3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</row>
    <row r="626" spans="1:27" ht="14.4" x14ac:dyDescent="0.3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</row>
    <row r="627" spans="1:27" ht="14.4" x14ac:dyDescent="0.3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</row>
    <row r="628" spans="1:27" ht="14.4" x14ac:dyDescent="0.3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</row>
    <row r="629" spans="1:27" ht="14.4" x14ac:dyDescent="0.3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</row>
    <row r="630" spans="1:27" ht="14.4" x14ac:dyDescent="0.3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</row>
    <row r="631" spans="1:27" ht="14.4" x14ac:dyDescent="0.3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</row>
    <row r="632" spans="1:27" ht="14.4" x14ac:dyDescent="0.3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</row>
    <row r="633" spans="1:27" ht="14.4" x14ac:dyDescent="0.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</row>
    <row r="634" spans="1:27" ht="14.4" x14ac:dyDescent="0.3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</row>
    <row r="635" spans="1:27" ht="14.4" x14ac:dyDescent="0.3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</row>
    <row r="636" spans="1:27" ht="14.4" x14ac:dyDescent="0.3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</row>
    <row r="637" spans="1:27" ht="14.4" x14ac:dyDescent="0.3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</row>
    <row r="638" spans="1:27" ht="14.4" x14ac:dyDescent="0.3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</row>
    <row r="639" spans="1:27" ht="14.4" x14ac:dyDescent="0.3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</row>
    <row r="640" spans="1:27" ht="14.4" x14ac:dyDescent="0.3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</row>
    <row r="641" spans="1:27" ht="14.4" x14ac:dyDescent="0.3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</row>
    <row r="642" spans="1:27" ht="14.4" x14ac:dyDescent="0.3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</row>
    <row r="643" spans="1:27" ht="14.4" x14ac:dyDescent="0.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</row>
    <row r="644" spans="1:27" ht="14.4" x14ac:dyDescent="0.3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</row>
    <row r="645" spans="1:27" ht="14.4" x14ac:dyDescent="0.3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</row>
    <row r="646" spans="1:27" ht="14.4" x14ac:dyDescent="0.3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</row>
    <row r="647" spans="1:27" ht="14.4" x14ac:dyDescent="0.3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</row>
    <row r="648" spans="1:27" ht="14.4" x14ac:dyDescent="0.3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</row>
    <row r="649" spans="1:27" ht="14.4" x14ac:dyDescent="0.3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</row>
    <row r="650" spans="1:27" ht="14.4" x14ac:dyDescent="0.3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</row>
    <row r="651" spans="1:27" ht="14.4" x14ac:dyDescent="0.3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</row>
    <row r="652" spans="1:27" ht="14.4" x14ac:dyDescent="0.3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</row>
    <row r="653" spans="1:27" ht="14.4" x14ac:dyDescent="0.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</row>
    <row r="654" spans="1:27" ht="14.4" x14ac:dyDescent="0.3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</row>
    <row r="655" spans="1:27" ht="14.4" x14ac:dyDescent="0.3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</row>
    <row r="656" spans="1:27" ht="14.4" x14ac:dyDescent="0.3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</row>
    <row r="657" spans="1:27" ht="14.4" x14ac:dyDescent="0.3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</row>
    <row r="658" spans="1:27" ht="14.4" x14ac:dyDescent="0.3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</row>
    <row r="659" spans="1:27" ht="14.4" x14ac:dyDescent="0.3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</row>
    <row r="660" spans="1:27" ht="14.4" x14ac:dyDescent="0.3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</row>
    <row r="661" spans="1:27" ht="14.4" x14ac:dyDescent="0.3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</row>
    <row r="662" spans="1:27" ht="14.4" x14ac:dyDescent="0.3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</row>
    <row r="663" spans="1:27" ht="14.4" x14ac:dyDescent="0.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</row>
    <row r="664" spans="1:27" ht="14.4" x14ac:dyDescent="0.3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</row>
    <row r="665" spans="1:27" ht="14.4" x14ac:dyDescent="0.3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</row>
    <row r="666" spans="1:27" ht="14.4" x14ac:dyDescent="0.3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</row>
    <row r="667" spans="1:27" ht="14.4" x14ac:dyDescent="0.3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</row>
    <row r="668" spans="1:27" ht="14.4" x14ac:dyDescent="0.3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</row>
    <row r="669" spans="1:27" ht="14.4" x14ac:dyDescent="0.3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</row>
    <row r="670" spans="1:27" ht="14.4" x14ac:dyDescent="0.3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</row>
    <row r="671" spans="1:27" ht="14.4" x14ac:dyDescent="0.3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</row>
    <row r="672" spans="1:27" ht="14.4" x14ac:dyDescent="0.3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</row>
    <row r="673" spans="1:27" ht="14.4" x14ac:dyDescent="0.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</row>
    <row r="674" spans="1:27" ht="14.4" x14ac:dyDescent="0.3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</row>
    <row r="675" spans="1:27" ht="14.4" x14ac:dyDescent="0.3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</row>
    <row r="676" spans="1:27" ht="14.4" x14ac:dyDescent="0.3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</row>
    <row r="677" spans="1:27" ht="14.4" x14ac:dyDescent="0.3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</row>
    <row r="678" spans="1:27" ht="14.4" x14ac:dyDescent="0.3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</row>
    <row r="679" spans="1:27" ht="14.4" x14ac:dyDescent="0.3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</row>
    <row r="680" spans="1:27" ht="14.4" x14ac:dyDescent="0.3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</row>
    <row r="681" spans="1:27" ht="14.4" x14ac:dyDescent="0.3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</row>
    <row r="682" spans="1:27" ht="14.4" x14ac:dyDescent="0.3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</row>
    <row r="683" spans="1:27" ht="14.4" x14ac:dyDescent="0.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</row>
    <row r="684" spans="1:27" ht="14.4" x14ac:dyDescent="0.3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</row>
    <row r="685" spans="1:27" ht="14.4" x14ac:dyDescent="0.3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</row>
    <row r="686" spans="1:27" ht="14.4" x14ac:dyDescent="0.3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</row>
    <row r="687" spans="1:27" ht="14.4" x14ac:dyDescent="0.3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</row>
    <row r="688" spans="1:27" ht="14.4" x14ac:dyDescent="0.3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</row>
    <row r="689" spans="1:27" ht="14.4" x14ac:dyDescent="0.3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</row>
    <row r="690" spans="1:27" ht="14.4" x14ac:dyDescent="0.3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</row>
    <row r="691" spans="1:27" ht="14.4" x14ac:dyDescent="0.3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</row>
    <row r="692" spans="1:27" ht="14.4" x14ac:dyDescent="0.3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</row>
    <row r="693" spans="1:27" ht="14.4" x14ac:dyDescent="0.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</row>
    <row r="694" spans="1:27" ht="14.4" x14ac:dyDescent="0.3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</row>
    <row r="695" spans="1:27" ht="14.4" x14ac:dyDescent="0.3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</row>
    <row r="696" spans="1:27" ht="14.4" x14ac:dyDescent="0.3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</row>
    <row r="697" spans="1:27" ht="14.4" x14ac:dyDescent="0.3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</row>
    <row r="698" spans="1:27" ht="14.4" x14ac:dyDescent="0.3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</row>
    <row r="699" spans="1:27" ht="14.4" x14ac:dyDescent="0.3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</row>
    <row r="700" spans="1:27" ht="14.4" x14ac:dyDescent="0.3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</row>
    <row r="701" spans="1:27" ht="14.4" x14ac:dyDescent="0.3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</row>
    <row r="702" spans="1:27" ht="14.4" x14ac:dyDescent="0.3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</row>
    <row r="703" spans="1:27" ht="14.4" x14ac:dyDescent="0.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</row>
    <row r="704" spans="1:27" ht="14.4" x14ac:dyDescent="0.3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</row>
    <row r="705" spans="1:27" ht="14.4" x14ac:dyDescent="0.3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</row>
    <row r="706" spans="1:27" ht="14.4" x14ac:dyDescent="0.3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</row>
    <row r="707" spans="1:27" ht="14.4" x14ac:dyDescent="0.3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</row>
    <row r="708" spans="1:27" ht="14.4" x14ac:dyDescent="0.3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</row>
    <row r="709" spans="1:27" ht="14.4" x14ac:dyDescent="0.3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</row>
    <row r="710" spans="1:27" ht="14.4" x14ac:dyDescent="0.3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</row>
    <row r="711" spans="1:27" ht="14.4" x14ac:dyDescent="0.3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</row>
    <row r="712" spans="1:27" ht="14.4" x14ac:dyDescent="0.3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</row>
    <row r="713" spans="1:27" ht="14.4" x14ac:dyDescent="0.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</row>
    <row r="714" spans="1:27" ht="14.4" x14ac:dyDescent="0.3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</row>
    <row r="715" spans="1:27" ht="14.4" x14ac:dyDescent="0.3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</row>
    <row r="716" spans="1:27" ht="14.4" x14ac:dyDescent="0.3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</row>
    <row r="717" spans="1:27" ht="14.4" x14ac:dyDescent="0.3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</row>
    <row r="718" spans="1:27" ht="14.4" x14ac:dyDescent="0.3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</row>
    <row r="719" spans="1:27" ht="14.4" x14ac:dyDescent="0.3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</row>
    <row r="720" spans="1:27" ht="14.4" x14ac:dyDescent="0.3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</row>
    <row r="721" spans="1:27" ht="14.4" x14ac:dyDescent="0.3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</row>
    <row r="722" spans="1:27" ht="14.4" x14ac:dyDescent="0.3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</row>
    <row r="723" spans="1:27" ht="14.4" x14ac:dyDescent="0.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</row>
    <row r="724" spans="1:27" ht="14.4" x14ac:dyDescent="0.3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</row>
    <row r="725" spans="1:27" ht="14.4" x14ac:dyDescent="0.3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</row>
    <row r="726" spans="1:27" ht="14.4" x14ac:dyDescent="0.3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</row>
    <row r="727" spans="1:27" ht="14.4" x14ac:dyDescent="0.3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</row>
    <row r="728" spans="1:27" ht="14.4" x14ac:dyDescent="0.3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</row>
    <row r="729" spans="1:27" ht="14.4" x14ac:dyDescent="0.3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</row>
    <row r="730" spans="1:27" ht="14.4" x14ac:dyDescent="0.3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</row>
    <row r="731" spans="1:27" ht="14.4" x14ac:dyDescent="0.3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</row>
    <row r="732" spans="1:27" ht="14.4" x14ac:dyDescent="0.3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</row>
    <row r="733" spans="1:27" ht="14.4" x14ac:dyDescent="0.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</row>
    <row r="734" spans="1:27" ht="14.4" x14ac:dyDescent="0.3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</row>
    <row r="735" spans="1:27" ht="14.4" x14ac:dyDescent="0.3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</row>
    <row r="736" spans="1:27" ht="14.4" x14ac:dyDescent="0.3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</row>
    <row r="737" spans="1:27" ht="14.4" x14ac:dyDescent="0.3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</row>
    <row r="738" spans="1:27" ht="14.4" x14ac:dyDescent="0.3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</row>
    <row r="739" spans="1:27" ht="14.4" x14ac:dyDescent="0.3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</row>
    <row r="740" spans="1:27" ht="14.4" x14ac:dyDescent="0.3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</row>
    <row r="741" spans="1:27" ht="14.4" x14ac:dyDescent="0.3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</row>
    <row r="742" spans="1:27" ht="14.4" x14ac:dyDescent="0.3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</row>
    <row r="743" spans="1:27" ht="14.4" x14ac:dyDescent="0.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</row>
    <row r="744" spans="1:27" ht="14.4" x14ac:dyDescent="0.3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</row>
    <row r="745" spans="1:27" ht="14.4" x14ac:dyDescent="0.3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</row>
    <row r="746" spans="1:27" ht="14.4" x14ac:dyDescent="0.3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</row>
    <row r="747" spans="1:27" ht="14.4" x14ac:dyDescent="0.3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</row>
    <row r="748" spans="1:27" ht="14.4" x14ac:dyDescent="0.3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</row>
    <row r="749" spans="1:27" ht="14.4" x14ac:dyDescent="0.3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</row>
    <row r="750" spans="1:27" ht="14.4" x14ac:dyDescent="0.3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</row>
    <row r="751" spans="1:27" ht="14.4" x14ac:dyDescent="0.3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</row>
    <row r="752" spans="1:27" ht="14.4" x14ac:dyDescent="0.3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</row>
    <row r="753" spans="1:27" ht="14.4" x14ac:dyDescent="0.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</row>
    <row r="754" spans="1:27" ht="14.4" x14ac:dyDescent="0.3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</row>
    <row r="755" spans="1:27" ht="14.4" x14ac:dyDescent="0.3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</row>
    <row r="756" spans="1:27" ht="14.4" x14ac:dyDescent="0.3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</row>
    <row r="757" spans="1:27" ht="14.4" x14ac:dyDescent="0.3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</row>
    <row r="758" spans="1:27" ht="14.4" x14ac:dyDescent="0.3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</row>
    <row r="759" spans="1:27" ht="14.4" x14ac:dyDescent="0.3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</row>
    <row r="760" spans="1:27" ht="14.4" x14ac:dyDescent="0.3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</row>
    <row r="761" spans="1:27" ht="14.4" x14ac:dyDescent="0.3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</row>
    <row r="762" spans="1:27" ht="14.4" x14ac:dyDescent="0.3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</row>
    <row r="763" spans="1:27" ht="14.4" x14ac:dyDescent="0.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</row>
    <row r="764" spans="1:27" ht="14.4" x14ac:dyDescent="0.3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</row>
    <row r="765" spans="1:27" ht="14.4" x14ac:dyDescent="0.3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</row>
    <row r="766" spans="1:27" ht="14.4" x14ac:dyDescent="0.3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</row>
    <row r="767" spans="1:27" ht="14.4" x14ac:dyDescent="0.3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</row>
    <row r="768" spans="1:27" ht="14.4" x14ac:dyDescent="0.3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</row>
    <row r="769" spans="1:27" ht="14.4" x14ac:dyDescent="0.3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</row>
    <row r="770" spans="1:27" ht="14.4" x14ac:dyDescent="0.3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</row>
    <row r="771" spans="1:27" ht="14.4" x14ac:dyDescent="0.3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</row>
    <row r="772" spans="1:27" ht="14.4" x14ac:dyDescent="0.3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</row>
    <row r="773" spans="1:27" ht="14.4" x14ac:dyDescent="0.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</row>
    <row r="774" spans="1:27" ht="14.4" x14ac:dyDescent="0.3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</row>
    <row r="775" spans="1:27" ht="14.4" x14ac:dyDescent="0.3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</row>
    <row r="776" spans="1:27" ht="14.4" x14ac:dyDescent="0.3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</row>
    <row r="777" spans="1:27" ht="14.4" x14ac:dyDescent="0.3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</row>
    <row r="778" spans="1:27" ht="14.4" x14ac:dyDescent="0.3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</row>
    <row r="779" spans="1:27" ht="14.4" x14ac:dyDescent="0.3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</row>
    <row r="780" spans="1:27" ht="14.4" x14ac:dyDescent="0.3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</row>
    <row r="781" spans="1:27" ht="14.4" x14ac:dyDescent="0.3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</row>
    <row r="782" spans="1:27" ht="14.4" x14ac:dyDescent="0.3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</row>
    <row r="783" spans="1:27" ht="14.4" x14ac:dyDescent="0.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</row>
    <row r="784" spans="1:27" ht="14.4" x14ac:dyDescent="0.3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</row>
    <row r="785" spans="1:27" ht="14.4" x14ac:dyDescent="0.3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</row>
    <row r="786" spans="1:27" ht="14.4" x14ac:dyDescent="0.3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</row>
    <row r="787" spans="1:27" ht="14.4" x14ac:dyDescent="0.3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</row>
    <row r="788" spans="1:27" ht="14.4" x14ac:dyDescent="0.3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</row>
    <row r="789" spans="1:27" ht="14.4" x14ac:dyDescent="0.3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</row>
    <row r="790" spans="1:27" ht="14.4" x14ac:dyDescent="0.3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</row>
    <row r="791" spans="1:27" ht="14.4" x14ac:dyDescent="0.3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</row>
    <row r="792" spans="1:27" ht="14.4" x14ac:dyDescent="0.3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</row>
    <row r="793" spans="1:27" ht="14.4" x14ac:dyDescent="0.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</row>
    <row r="794" spans="1:27" ht="14.4" x14ac:dyDescent="0.3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</row>
    <row r="795" spans="1:27" ht="14.4" x14ac:dyDescent="0.3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</row>
    <row r="796" spans="1:27" ht="14.4" x14ac:dyDescent="0.3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</row>
    <row r="797" spans="1:27" ht="14.4" x14ac:dyDescent="0.3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</row>
    <row r="798" spans="1:27" ht="14.4" x14ac:dyDescent="0.3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</row>
    <row r="799" spans="1:27" ht="14.4" x14ac:dyDescent="0.3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</row>
    <row r="800" spans="1:27" ht="14.4" x14ac:dyDescent="0.3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</row>
    <row r="801" spans="1:27" ht="14.4" x14ac:dyDescent="0.3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</row>
    <row r="802" spans="1:27" ht="14.4" x14ac:dyDescent="0.3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</row>
    <row r="803" spans="1:27" ht="14.4" x14ac:dyDescent="0.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</row>
    <row r="804" spans="1:27" ht="14.4" x14ac:dyDescent="0.3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</row>
    <row r="805" spans="1:27" ht="14.4" x14ac:dyDescent="0.3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</row>
    <row r="806" spans="1:27" ht="14.4" x14ac:dyDescent="0.3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</row>
    <row r="807" spans="1:27" ht="14.4" x14ac:dyDescent="0.3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</row>
    <row r="808" spans="1:27" ht="14.4" x14ac:dyDescent="0.3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</row>
    <row r="809" spans="1:27" ht="14.4" x14ac:dyDescent="0.3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</row>
    <row r="810" spans="1:27" ht="14.4" x14ac:dyDescent="0.3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</row>
    <row r="811" spans="1:27" ht="14.4" x14ac:dyDescent="0.3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</row>
    <row r="812" spans="1:27" ht="14.4" x14ac:dyDescent="0.3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</row>
    <row r="813" spans="1:27" ht="14.4" x14ac:dyDescent="0.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</row>
    <row r="814" spans="1:27" ht="14.4" x14ac:dyDescent="0.3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</row>
    <row r="815" spans="1:27" ht="14.4" x14ac:dyDescent="0.3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</row>
    <row r="816" spans="1:27" ht="14.4" x14ac:dyDescent="0.3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</row>
    <row r="817" spans="1:27" ht="14.4" x14ac:dyDescent="0.3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</row>
    <row r="818" spans="1:27" ht="14.4" x14ac:dyDescent="0.3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</row>
    <row r="819" spans="1:27" ht="14.4" x14ac:dyDescent="0.3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</row>
    <row r="820" spans="1:27" ht="14.4" x14ac:dyDescent="0.3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</row>
    <row r="821" spans="1:27" ht="14.4" x14ac:dyDescent="0.3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</row>
    <row r="822" spans="1:27" ht="14.4" x14ac:dyDescent="0.3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</row>
    <row r="823" spans="1:27" ht="14.4" x14ac:dyDescent="0.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</row>
    <row r="824" spans="1:27" ht="14.4" x14ac:dyDescent="0.3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</row>
    <row r="825" spans="1:27" ht="14.4" x14ac:dyDescent="0.3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</row>
    <row r="826" spans="1:27" ht="14.4" x14ac:dyDescent="0.3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</row>
    <row r="827" spans="1:27" ht="14.4" x14ac:dyDescent="0.3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</row>
    <row r="828" spans="1:27" ht="14.4" x14ac:dyDescent="0.3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</row>
    <row r="829" spans="1:27" ht="14.4" x14ac:dyDescent="0.3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</row>
    <row r="830" spans="1:27" ht="14.4" x14ac:dyDescent="0.3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</row>
    <row r="831" spans="1:27" ht="14.4" x14ac:dyDescent="0.3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</row>
    <row r="832" spans="1:27" ht="14.4" x14ac:dyDescent="0.3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</row>
    <row r="833" spans="1:27" ht="14.4" x14ac:dyDescent="0.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</row>
    <row r="834" spans="1:27" ht="14.4" x14ac:dyDescent="0.3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</row>
    <row r="835" spans="1:27" ht="14.4" x14ac:dyDescent="0.3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</row>
    <row r="836" spans="1:27" ht="14.4" x14ac:dyDescent="0.3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</row>
    <row r="837" spans="1:27" ht="14.4" x14ac:dyDescent="0.3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</row>
    <row r="838" spans="1:27" ht="14.4" x14ac:dyDescent="0.3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</row>
    <row r="839" spans="1:27" ht="14.4" x14ac:dyDescent="0.3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</row>
    <row r="840" spans="1:27" ht="14.4" x14ac:dyDescent="0.3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</row>
    <row r="841" spans="1:27" ht="14.4" x14ac:dyDescent="0.3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</row>
    <row r="842" spans="1:27" ht="14.4" x14ac:dyDescent="0.3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</row>
    <row r="843" spans="1:27" ht="14.4" x14ac:dyDescent="0.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</row>
    <row r="844" spans="1:27" ht="14.4" x14ac:dyDescent="0.3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</row>
    <row r="845" spans="1:27" ht="14.4" x14ac:dyDescent="0.3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</row>
    <row r="846" spans="1:27" ht="14.4" x14ac:dyDescent="0.3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</row>
    <row r="847" spans="1:27" ht="14.4" x14ac:dyDescent="0.3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</row>
    <row r="848" spans="1:27" ht="14.4" x14ac:dyDescent="0.3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</row>
    <row r="849" spans="1:27" ht="14.4" x14ac:dyDescent="0.3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</row>
    <row r="850" spans="1:27" ht="14.4" x14ac:dyDescent="0.3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</row>
    <row r="851" spans="1:27" ht="14.4" x14ac:dyDescent="0.3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</row>
    <row r="852" spans="1:27" ht="14.4" x14ac:dyDescent="0.3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</row>
    <row r="853" spans="1:27" ht="14.4" x14ac:dyDescent="0.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</row>
    <row r="854" spans="1:27" ht="14.4" x14ac:dyDescent="0.3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</row>
    <row r="855" spans="1:27" ht="14.4" x14ac:dyDescent="0.3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</row>
    <row r="856" spans="1:27" ht="14.4" x14ac:dyDescent="0.3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</row>
    <row r="857" spans="1:27" ht="14.4" x14ac:dyDescent="0.3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</row>
    <row r="858" spans="1:27" ht="14.4" x14ac:dyDescent="0.3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</row>
    <row r="859" spans="1:27" ht="14.4" x14ac:dyDescent="0.3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</row>
    <row r="860" spans="1:27" ht="14.4" x14ac:dyDescent="0.3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</row>
    <row r="861" spans="1:27" ht="14.4" x14ac:dyDescent="0.3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</row>
    <row r="862" spans="1:27" ht="14.4" x14ac:dyDescent="0.3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</row>
    <row r="863" spans="1:27" ht="14.4" x14ac:dyDescent="0.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</row>
    <row r="864" spans="1:27" ht="14.4" x14ac:dyDescent="0.3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</row>
    <row r="865" spans="1:27" ht="14.4" x14ac:dyDescent="0.3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</row>
    <row r="866" spans="1:27" ht="14.4" x14ac:dyDescent="0.3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</row>
    <row r="867" spans="1:27" ht="14.4" x14ac:dyDescent="0.3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</row>
    <row r="868" spans="1:27" ht="14.4" x14ac:dyDescent="0.3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</row>
    <row r="869" spans="1:27" ht="14.4" x14ac:dyDescent="0.3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</row>
    <row r="870" spans="1:27" ht="14.4" x14ac:dyDescent="0.3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</row>
    <row r="871" spans="1:27" ht="14.4" x14ac:dyDescent="0.3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</row>
    <row r="872" spans="1:27" ht="14.4" x14ac:dyDescent="0.3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</row>
    <row r="873" spans="1:27" ht="14.4" x14ac:dyDescent="0.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</row>
    <row r="874" spans="1:27" ht="14.4" x14ac:dyDescent="0.3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</row>
    <row r="875" spans="1:27" ht="14.4" x14ac:dyDescent="0.3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</row>
    <row r="876" spans="1:27" ht="14.4" x14ac:dyDescent="0.3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</row>
    <row r="877" spans="1:27" ht="14.4" x14ac:dyDescent="0.3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</row>
    <row r="878" spans="1:27" ht="14.4" x14ac:dyDescent="0.3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</row>
    <row r="879" spans="1:27" ht="14.4" x14ac:dyDescent="0.3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</row>
    <row r="880" spans="1:27" ht="14.4" x14ac:dyDescent="0.3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</row>
    <row r="881" spans="1:27" ht="14.4" x14ac:dyDescent="0.3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</row>
    <row r="882" spans="1:27" ht="14.4" x14ac:dyDescent="0.3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</row>
    <row r="883" spans="1:27" ht="14.4" x14ac:dyDescent="0.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</row>
    <row r="884" spans="1:27" ht="14.4" x14ac:dyDescent="0.3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</row>
    <row r="885" spans="1:27" ht="14.4" x14ac:dyDescent="0.3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</row>
    <row r="886" spans="1:27" ht="14.4" x14ac:dyDescent="0.3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</row>
    <row r="887" spans="1:27" ht="14.4" x14ac:dyDescent="0.3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</row>
    <row r="888" spans="1:27" ht="14.4" x14ac:dyDescent="0.3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</row>
    <row r="889" spans="1:27" ht="14.4" x14ac:dyDescent="0.3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</row>
    <row r="890" spans="1:27" ht="14.4" x14ac:dyDescent="0.3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</row>
    <row r="891" spans="1:27" ht="14.4" x14ac:dyDescent="0.3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</row>
    <row r="892" spans="1:27" ht="14.4" x14ac:dyDescent="0.3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</row>
    <row r="893" spans="1:27" ht="14.4" x14ac:dyDescent="0.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</row>
    <row r="894" spans="1:27" ht="14.4" x14ac:dyDescent="0.3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</row>
    <row r="895" spans="1:27" ht="14.4" x14ac:dyDescent="0.3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</row>
    <row r="896" spans="1:27" ht="14.4" x14ac:dyDescent="0.3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</row>
    <row r="897" spans="1:27" ht="14.4" x14ac:dyDescent="0.3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</row>
    <row r="898" spans="1:27" ht="14.4" x14ac:dyDescent="0.3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</row>
    <row r="899" spans="1:27" ht="14.4" x14ac:dyDescent="0.3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</row>
    <row r="900" spans="1:27" ht="14.4" x14ac:dyDescent="0.3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</row>
    <row r="901" spans="1:27" ht="14.4" x14ac:dyDescent="0.3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</row>
    <row r="902" spans="1:27" ht="14.4" x14ac:dyDescent="0.3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</row>
    <row r="903" spans="1:27" ht="14.4" x14ac:dyDescent="0.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</row>
    <row r="904" spans="1:27" ht="14.4" x14ac:dyDescent="0.3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</row>
    <row r="905" spans="1:27" ht="14.4" x14ac:dyDescent="0.3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</row>
    <row r="906" spans="1:27" ht="14.4" x14ac:dyDescent="0.3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</row>
    <row r="907" spans="1:27" ht="14.4" x14ac:dyDescent="0.3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</row>
    <row r="908" spans="1:27" ht="14.4" x14ac:dyDescent="0.3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</row>
    <row r="909" spans="1:27" ht="14.4" x14ac:dyDescent="0.3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</row>
    <row r="910" spans="1:27" ht="14.4" x14ac:dyDescent="0.3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</row>
    <row r="911" spans="1:27" ht="14.4" x14ac:dyDescent="0.3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</row>
    <row r="912" spans="1:27" ht="14.4" x14ac:dyDescent="0.3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</row>
    <row r="913" spans="1:27" ht="14.4" x14ac:dyDescent="0.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</row>
    <row r="914" spans="1:27" ht="14.4" x14ac:dyDescent="0.3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</row>
    <row r="915" spans="1:27" ht="14.4" x14ac:dyDescent="0.3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</row>
    <row r="916" spans="1:27" ht="14.4" x14ac:dyDescent="0.3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</row>
    <row r="917" spans="1:27" ht="14.4" x14ac:dyDescent="0.3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</row>
    <row r="918" spans="1:27" ht="14.4" x14ac:dyDescent="0.3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</row>
    <row r="919" spans="1:27" ht="14.4" x14ac:dyDescent="0.3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</row>
    <row r="920" spans="1:27" ht="14.4" x14ac:dyDescent="0.3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</row>
    <row r="921" spans="1:27" ht="14.4" x14ac:dyDescent="0.3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</row>
    <row r="922" spans="1:27" ht="14.4" x14ac:dyDescent="0.3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</row>
    <row r="923" spans="1:27" ht="14.4" x14ac:dyDescent="0.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</row>
    <row r="924" spans="1:27" ht="14.4" x14ac:dyDescent="0.3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</row>
    <row r="925" spans="1:27" ht="14.4" x14ac:dyDescent="0.3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</row>
    <row r="926" spans="1:27" ht="14.4" x14ac:dyDescent="0.3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</row>
    <row r="927" spans="1:27" ht="14.4" x14ac:dyDescent="0.3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</row>
    <row r="928" spans="1:27" ht="14.4" x14ac:dyDescent="0.3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</row>
    <row r="929" spans="1:27" ht="14.4" x14ac:dyDescent="0.3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</row>
    <row r="930" spans="1:27" ht="14.4" x14ac:dyDescent="0.3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</row>
    <row r="931" spans="1:27" ht="14.4" x14ac:dyDescent="0.3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</row>
    <row r="932" spans="1:27" ht="14.4" x14ac:dyDescent="0.3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</row>
    <row r="933" spans="1:27" ht="14.4" x14ac:dyDescent="0.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</row>
    <row r="934" spans="1:27" ht="14.4" x14ac:dyDescent="0.3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</row>
    <row r="935" spans="1:27" ht="14.4" x14ac:dyDescent="0.3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</row>
    <row r="936" spans="1:27" ht="14.4" x14ac:dyDescent="0.3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</row>
    <row r="937" spans="1:27" ht="14.4" x14ac:dyDescent="0.3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</row>
    <row r="938" spans="1:27" ht="14.4" x14ac:dyDescent="0.3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</row>
    <row r="939" spans="1:27" ht="14.4" x14ac:dyDescent="0.3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</row>
    <row r="940" spans="1:27" ht="14.4" x14ac:dyDescent="0.3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</row>
    <row r="941" spans="1:27" ht="14.4" x14ac:dyDescent="0.3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</row>
    <row r="942" spans="1:27" ht="14.4" x14ac:dyDescent="0.3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</row>
    <row r="943" spans="1:27" ht="14.4" x14ac:dyDescent="0.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</row>
    <row r="944" spans="1:27" ht="14.4" x14ac:dyDescent="0.3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</row>
    <row r="945" spans="1:27" ht="14.4" x14ac:dyDescent="0.3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</row>
    <row r="946" spans="1:27" ht="14.4" x14ac:dyDescent="0.3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</row>
    <row r="947" spans="1:27" ht="14.4" x14ac:dyDescent="0.3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</row>
    <row r="948" spans="1:27" ht="14.4" x14ac:dyDescent="0.3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</row>
    <row r="949" spans="1:27" ht="14.4" x14ac:dyDescent="0.3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</row>
    <row r="950" spans="1:27" ht="14.4" x14ac:dyDescent="0.3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</row>
    <row r="951" spans="1:27" ht="14.4" x14ac:dyDescent="0.3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</row>
    <row r="952" spans="1:27" ht="14.4" x14ac:dyDescent="0.3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</row>
    <row r="953" spans="1:27" ht="14.4" x14ac:dyDescent="0.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</row>
    <row r="954" spans="1:27" ht="14.4" x14ac:dyDescent="0.3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</row>
    <row r="955" spans="1:27" ht="14.4" x14ac:dyDescent="0.3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</row>
    <row r="956" spans="1:27" ht="14.4" x14ac:dyDescent="0.3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</row>
    <row r="957" spans="1:27" ht="14.4" x14ac:dyDescent="0.3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</row>
    <row r="958" spans="1:27" ht="14.4" x14ac:dyDescent="0.3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</row>
    <row r="959" spans="1:27" ht="14.4" x14ac:dyDescent="0.3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</row>
    <row r="960" spans="1:27" ht="14.4" x14ac:dyDescent="0.3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</row>
    <row r="961" spans="1:27" ht="14.4" x14ac:dyDescent="0.3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</row>
    <row r="962" spans="1:27" ht="14.4" x14ac:dyDescent="0.3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</row>
    <row r="963" spans="1:27" ht="14.4" x14ac:dyDescent="0.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</row>
    <row r="964" spans="1:27" ht="14.4" x14ac:dyDescent="0.3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</row>
    <row r="965" spans="1:27" ht="14.4" x14ac:dyDescent="0.3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</row>
    <row r="966" spans="1:27" ht="14.4" x14ac:dyDescent="0.3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</row>
    <row r="967" spans="1:27" ht="14.4" x14ac:dyDescent="0.3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</row>
    <row r="968" spans="1:27" ht="14.4" x14ac:dyDescent="0.3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</row>
    <row r="969" spans="1:27" ht="14.4" x14ac:dyDescent="0.3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</row>
    <row r="970" spans="1:27" ht="14.4" x14ac:dyDescent="0.3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</row>
    <row r="971" spans="1:27" ht="14.4" x14ac:dyDescent="0.3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</row>
    <row r="972" spans="1:27" ht="14.4" x14ac:dyDescent="0.3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</row>
    <row r="973" spans="1:27" ht="14.4" x14ac:dyDescent="0.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</row>
    <row r="974" spans="1:27" ht="14.4" x14ac:dyDescent="0.3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</row>
    <row r="975" spans="1:27" ht="14.4" x14ac:dyDescent="0.3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</row>
    <row r="976" spans="1:27" ht="14.4" x14ac:dyDescent="0.3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</row>
    <row r="977" spans="1:27" ht="14.4" x14ac:dyDescent="0.3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</row>
    <row r="978" spans="1:27" ht="14.4" x14ac:dyDescent="0.3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</row>
    <row r="979" spans="1:27" ht="14.4" x14ac:dyDescent="0.3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</row>
    <row r="980" spans="1:27" ht="14.4" x14ac:dyDescent="0.3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</row>
    <row r="981" spans="1:27" ht="14.4" x14ac:dyDescent="0.3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</row>
    <row r="982" spans="1:27" ht="14.4" x14ac:dyDescent="0.3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</row>
    <row r="983" spans="1:27" ht="14.4" x14ac:dyDescent="0.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</row>
    <row r="984" spans="1:27" ht="14.4" x14ac:dyDescent="0.3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</row>
    <row r="985" spans="1:27" ht="14.4" x14ac:dyDescent="0.3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</row>
    <row r="986" spans="1:27" ht="14.4" x14ac:dyDescent="0.3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</row>
    <row r="987" spans="1:27" ht="14.4" x14ac:dyDescent="0.3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</row>
  </sheetData>
  <phoneticPr fontId="28" type="noConversion"/>
  <conditionalFormatting sqref="B6:M6">
    <cfRule type="cellIs" dxfId="0" priority="1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001"/>
  <sheetViews>
    <sheetView workbookViewId="0">
      <selection activeCell="C16" sqref="C16"/>
    </sheetView>
  </sheetViews>
  <sheetFormatPr defaultColWidth="12.6640625" defaultRowHeight="15.75" customHeight="1" x14ac:dyDescent="0.25"/>
  <cols>
    <col min="1" max="1" width="15.21875" customWidth="1"/>
    <col min="2" max="2" width="28.33203125" customWidth="1"/>
    <col min="4" max="4" width="13.88671875" bestFit="1" customWidth="1"/>
    <col min="5" max="5" width="16.6640625" bestFit="1" customWidth="1"/>
    <col min="6" max="6" width="23.44140625" customWidth="1"/>
    <col min="7" max="7" width="101.5546875" customWidth="1"/>
  </cols>
  <sheetData>
    <row r="1" spans="1:26" ht="15.75" customHeight="1" x14ac:dyDescent="0.3">
      <c r="A1" s="50" t="s">
        <v>36</v>
      </c>
      <c r="D1" s="3" t="s">
        <v>1</v>
      </c>
      <c r="E1" s="3" t="s">
        <v>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50">
        <v>2025</v>
      </c>
      <c r="B2" s="105" t="s">
        <v>130</v>
      </c>
      <c r="D2" s="51">
        <f>E10</f>
        <v>2690</v>
      </c>
      <c r="E2" s="58">
        <f>SUM(C5:C50)</f>
        <v>70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3">
      <c r="A3" s="50"/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35">
      <c r="A4" s="2" t="s">
        <v>9</v>
      </c>
      <c r="B4" s="109" t="s">
        <v>140</v>
      </c>
      <c r="C4" s="3" t="s">
        <v>25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35">
      <c r="A5" s="59">
        <v>45912</v>
      </c>
      <c r="B5" s="110" t="s">
        <v>141</v>
      </c>
      <c r="C5" s="55">
        <v>70</v>
      </c>
      <c r="D5" s="1"/>
      <c r="E5" s="107" t="s">
        <v>131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35">
      <c r="A6" s="59"/>
      <c r="B6" s="54"/>
      <c r="C6" s="60"/>
      <c r="E6" s="106">
        <v>1400</v>
      </c>
      <c r="F6" s="88" t="s">
        <v>132</v>
      </c>
      <c r="G6" s="108" t="s">
        <v>133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35">
      <c r="A7" s="59"/>
      <c r="B7" s="54"/>
      <c r="C7" s="60"/>
      <c r="E7" s="106">
        <v>280</v>
      </c>
      <c r="F7" s="88" t="s">
        <v>137</v>
      </c>
      <c r="G7" s="108" t="s">
        <v>138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5">
      <c r="A8" s="61"/>
      <c r="B8" s="54"/>
      <c r="C8" s="55"/>
      <c r="E8" s="106">
        <v>560</v>
      </c>
      <c r="F8" s="88" t="s">
        <v>136</v>
      </c>
      <c r="G8" s="108" t="s">
        <v>134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5">
      <c r="A9" s="59"/>
      <c r="B9" s="54"/>
      <c r="C9" s="55"/>
      <c r="E9" s="106">
        <v>450</v>
      </c>
      <c r="F9" s="88" t="s">
        <v>135</v>
      </c>
      <c r="G9" s="108" t="s">
        <v>139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5">
      <c r="A10" s="59"/>
      <c r="B10" s="54"/>
      <c r="C10" s="55"/>
      <c r="E10" s="106">
        <f>SUM(E6:E9)</f>
        <v>2690</v>
      </c>
      <c r="F10" s="1" t="s">
        <v>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">
      <c r="A11" s="59"/>
      <c r="B11" s="54"/>
      <c r="C11" s="55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">
      <c r="A12" s="59"/>
      <c r="B12" s="54"/>
      <c r="C12" s="60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">
      <c r="A13" s="59"/>
      <c r="B13" s="54"/>
      <c r="C13" s="60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">
      <c r="A14" s="59"/>
      <c r="B14" s="54"/>
      <c r="C14" s="6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">
      <c r="A15" s="59"/>
      <c r="B15" s="54"/>
      <c r="C15" s="60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">
      <c r="A16" s="59"/>
      <c r="B16" s="54"/>
      <c r="C16" s="60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">
      <c r="A17" s="59"/>
      <c r="B17" s="54"/>
      <c r="C17" s="6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">
      <c r="A18" s="59"/>
      <c r="B18" s="54"/>
      <c r="C18" s="6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">
      <c r="A19" s="59"/>
      <c r="B19" s="5"/>
      <c r="C19" s="55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3">
      <c r="A20" s="59"/>
      <c r="B20" s="5"/>
      <c r="C20" s="5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">
      <c r="A21" s="59"/>
      <c r="B21" s="5"/>
      <c r="C21" s="5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">
      <c r="A22" s="59"/>
      <c r="B22" s="5"/>
      <c r="C22" s="5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5"/>
      <c r="B23" s="5"/>
      <c r="C23" s="5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5"/>
      <c r="B24" s="5"/>
      <c r="C24" s="5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5"/>
      <c r="B25" s="5"/>
      <c r="C25" s="5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5"/>
      <c r="B26" s="5"/>
      <c r="C26" s="5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">
      <c r="A27" s="5"/>
      <c r="B27" s="5"/>
      <c r="C27" s="5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6" x14ac:dyDescent="0.3">
      <c r="A28" s="5"/>
      <c r="B28" s="5"/>
      <c r="C28" s="5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6" x14ac:dyDescent="0.3">
      <c r="A29" s="5"/>
      <c r="B29" s="5"/>
      <c r="C29" s="5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6" x14ac:dyDescent="0.3">
      <c r="A30" s="5"/>
      <c r="B30" s="5"/>
      <c r="C30" s="5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6" x14ac:dyDescent="0.3">
      <c r="A31" s="5"/>
      <c r="B31" s="5"/>
      <c r="C31" s="5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6" x14ac:dyDescent="0.3">
      <c r="A32" s="5"/>
      <c r="B32" s="5"/>
      <c r="C32" s="5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6" x14ac:dyDescent="0.3">
      <c r="A33" s="5"/>
      <c r="B33" s="5"/>
      <c r="C33" s="5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6" x14ac:dyDescent="0.3">
      <c r="A34" s="5"/>
      <c r="B34" s="5"/>
      <c r="C34" s="5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6" x14ac:dyDescent="0.3">
      <c r="A35" s="5"/>
      <c r="B35" s="5"/>
      <c r="C35" s="5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6" x14ac:dyDescent="0.3">
      <c r="A36" s="5"/>
      <c r="B36" s="5"/>
      <c r="C36" s="5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6" x14ac:dyDescent="0.3">
      <c r="A37" s="5"/>
      <c r="B37" s="5"/>
      <c r="C37" s="5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6" x14ac:dyDescent="0.3">
      <c r="A38" s="5"/>
      <c r="B38" s="5"/>
      <c r="C38" s="5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6" x14ac:dyDescent="0.3">
      <c r="A39" s="5"/>
      <c r="B39" s="5"/>
      <c r="C39" s="5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6" x14ac:dyDescent="0.3">
      <c r="A40" s="5"/>
      <c r="B40" s="5"/>
      <c r="C40" s="5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6" x14ac:dyDescent="0.3">
      <c r="A41" s="5"/>
      <c r="B41" s="5"/>
      <c r="C41" s="5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6" x14ac:dyDescent="0.3">
      <c r="A42" s="5"/>
      <c r="B42" s="5"/>
      <c r="C42" s="5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6" x14ac:dyDescent="0.3">
      <c r="A43" s="5"/>
      <c r="B43" s="5"/>
      <c r="C43" s="5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6" x14ac:dyDescent="0.3">
      <c r="A44" s="5"/>
      <c r="B44" s="5"/>
      <c r="C44" s="5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6" x14ac:dyDescent="0.3">
      <c r="A45" s="5"/>
      <c r="B45" s="5"/>
      <c r="C45" s="5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6" x14ac:dyDescent="0.3">
      <c r="A46" s="5"/>
      <c r="B46" s="5"/>
      <c r="C46" s="5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6" x14ac:dyDescent="0.3">
      <c r="A47" s="5"/>
      <c r="B47" s="5"/>
      <c r="C47" s="5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6" x14ac:dyDescent="0.3">
      <c r="A48" s="5"/>
      <c r="B48" s="5"/>
      <c r="C48" s="5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6" x14ac:dyDescent="0.3">
      <c r="A49" s="5"/>
      <c r="B49" s="5"/>
      <c r="C49" s="55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6" x14ac:dyDescent="0.3">
      <c r="A50" s="56"/>
      <c r="B50" s="56"/>
      <c r="C50" s="57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6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C1007"/>
  <sheetViews>
    <sheetView workbookViewId="0">
      <selection activeCell="D19" sqref="D19"/>
    </sheetView>
  </sheetViews>
  <sheetFormatPr defaultColWidth="12.6640625" defaultRowHeight="15.75" customHeight="1" x14ac:dyDescent="0.25"/>
  <cols>
    <col min="1" max="1" width="37" customWidth="1"/>
    <col min="2" max="2" width="6.77734375" customWidth="1"/>
    <col min="3" max="3" width="21.88671875" customWidth="1"/>
    <col min="4" max="4" width="19.88671875" customWidth="1"/>
    <col min="5" max="5" width="18.21875" customWidth="1"/>
    <col min="6" max="6" width="6.6640625" customWidth="1"/>
    <col min="7" max="7" width="16.77734375" customWidth="1"/>
  </cols>
  <sheetData>
    <row r="1" spans="1:29" ht="15.75" customHeight="1" x14ac:dyDescent="0.3">
      <c r="A1" s="50" t="s">
        <v>37</v>
      </c>
      <c r="B1" s="62"/>
      <c r="C1" s="3" t="s">
        <v>1</v>
      </c>
      <c r="D1" s="3" t="s">
        <v>2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15.75" customHeight="1" x14ac:dyDescent="0.3">
      <c r="A2" s="50"/>
      <c r="B2" s="62"/>
      <c r="C2" s="51">
        <f>Main!B8</f>
        <v>0</v>
      </c>
      <c r="D2" s="51">
        <f>SUM(G5:G50)</f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5.75" customHeight="1" x14ac:dyDescent="0.3">
      <c r="A3" s="50"/>
      <c r="B3" s="63"/>
      <c r="C3" s="4"/>
      <c r="D3" s="4"/>
      <c r="E3" s="4"/>
      <c r="F3" s="4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5.75" customHeight="1" x14ac:dyDescent="0.3">
      <c r="A4" s="2" t="s">
        <v>0</v>
      </c>
      <c r="B4" s="64" t="s">
        <v>38</v>
      </c>
      <c r="C4" s="3" t="s">
        <v>39</v>
      </c>
      <c r="D4" s="3" t="s">
        <v>40</v>
      </c>
      <c r="E4" s="3" t="s">
        <v>41</v>
      </c>
      <c r="F4" s="3" t="s">
        <v>38</v>
      </c>
      <c r="G4" s="3" t="s">
        <v>5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15.75" customHeight="1" x14ac:dyDescent="0.3">
      <c r="A5" s="65"/>
      <c r="B5" s="66"/>
      <c r="C5" s="67"/>
      <c r="D5" s="59"/>
      <c r="E5" s="68"/>
      <c r="F5" s="66"/>
      <c r="G5" s="8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5.75" customHeight="1" x14ac:dyDescent="0.3">
      <c r="A6" s="65"/>
      <c r="B6" s="66"/>
      <c r="C6" s="54"/>
      <c r="D6" s="59"/>
      <c r="E6" s="68"/>
      <c r="F6" s="66"/>
      <c r="G6" s="8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5.75" customHeight="1" x14ac:dyDescent="0.3">
      <c r="A7" s="65"/>
      <c r="B7" s="66"/>
      <c r="C7" s="54"/>
      <c r="D7" s="59"/>
      <c r="E7" s="68"/>
      <c r="F7" s="66"/>
      <c r="G7" s="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5.75" customHeight="1" x14ac:dyDescent="0.3">
      <c r="A8" s="65"/>
      <c r="B8" s="66"/>
      <c r="C8" s="54"/>
      <c r="D8" s="59"/>
      <c r="E8" s="68"/>
      <c r="F8" s="66"/>
      <c r="G8" s="8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5.75" customHeight="1" x14ac:dyDescent="0.3">
      <c r="A9" s="65"/>
      <c r="B9" s="66"/>
      <c r="C9" s="54"/>
      <c r="D9" s="5"/>
      <c r="E9" s="68"/>
      <c r="F9" s="66"/>
      <c r="G9" s="8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5.75" customHeight="1" x14ac:dyDescent="0.3">
      <c r="A10" s="65"/>
      <c r="B10" s="66"/>
      <c r="C10" s="54"/>
      <c r="D10" s="59"/>
      <c r="E10" s="68"/>
      <c r="F10" s="66"/>
      <c r="G10" s="8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5.75" customHeight="1" x14ac:dyDescent="0.3">
      <c r="A11" s="65"/>
      <c r="B11" s="66"/>
      <c r="C11" s="54"/>
      <c r="D11" s="59"/>
      <c r="E11" s="68"/>
      <c r="F11" s="66"/>
      <c r="G11" s="8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5.75" customHeight="1" x14ac:dyDescent="0.3">
      <c r="A12" s="65"/>
      <c r="B12" s="66"/>
      <c r="C12" s="54"/>
      <c r="D12" s="59"/>
      <c r="E12" s="68"/>
      <c r="F12" s="66"/>
      <c r="G12" s="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5.75" customHeight="1" x14ac:dyDescent="0.3">
      <c r="A13" s="65"/>
      <c r="B13" s="66"/>
      <c r="C13" s="54"/>
      <c r="D13" s="59"/>
      <c r="E13" s="68"/>
      <c r="F13" s="66"/>
      <c r="G13" s="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5.75" customHeight="1" x14ac:dyDescent="0.3">
      <c r="A14" s="65"/>
      <c r="B14" s="66"/>
      <c r="C14" s="54"/>
      <c r="D14" s="59"/>
      <c r="E14" s="68"/>
      <c r="F14" s="66"/>
      <c r="G14" s="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5.75" customHeight="1" x14ac:dyDescent="0.3">
      <c r="A15" s="65"/>
      <c r="B15" s="66"/>
      <c r="C15" s="54"/>
      <c r="D15" s="59"/>
      <c r="E15" s="68"/>
      <c r="F15" s="66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5.75" customHeight="1" x14ac:dyDescent="0.3">
      <c r="A16" s="65"/>
      <c r="B16" s="66"/>
      <c r="C16" s="54"/>
      <c r="D16" s="59"/>
      <c r="E16" s="68"/>
      <c r="F16" s="66"/>
      <c r="G16" s="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5.75" customHeight="1" x14ac:dyDescent="0.3">
      <c r="A17" s="65"/>
      <c r="B17" s="66"/>
      <c r="C17" s="54"/>
      <c r="D17" s="59"/>
      <c r="E17" s="68"/>
      <c r="F17" s="66"/>
      <c r="G17" s="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5.75" customHeight="1" x14ac:dyDescent="0.3">
      <c r="A18" s="65"/>
      <c r="B18" s="66"/>
      <c r="C18" s="54"/>
      <c r="D18" s="59"/>
      <c r="E18" s="55"/>
      <c r="F18" s="5"/>
      <c r="G18" s="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5.75" customHeight="1" x14ac:dyDescent="0.3">
      <c r="A19" s="65"/>
      <c r="B19" s="66"/>
      <c r="C19" s="54"/>
      <c r="D19" s="59"/>
      <c r="E19" s="55"/>
      <c r="F19" s="5"/>
      <c r="G19" s="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5.75" customHeight="1" x14ac:dyDescent="0.3">
      <c r="A20" s="65"/>
      <c r="B20" s="66"/>
      <c r="C20" s="54"/>
      <c r="D20" s="59"/>
      <c r="E20" s="55"/>
      <c r="F20" s="5"/>
      <c r="G20" s="8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5.75" customHeight="1" x14ac:dyDescent="0.3">
      <c r="A21" s="65"/>
      <c r="B21" s="66"/>
      <c r="C21" s="5"/>
      <c r="D21" s="59"/>
      <c r="E21" s="55"/>
      <c r="F21" s="5"/>
      <c r="G21" s="8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5.75" customHeight="1" x14ac:dyDescent="0.3">
      <c r="A22" s="65"/>
      <c r="B22" s="66"/>
      <c r="C22" s="5"/>
      <c r="D22" s="59"/>
      <c r="E22" s="55"/>
      <c r="F22" s="5"/>
      <c r="G22" s="8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15.75" customHeight="1" x14ac:dyDescent="0.3">
      <c r="A23" s="65"/>
      <c r="B23" s="66"/>
      <c r="C23" s="5"/>
      <c r="D23" s="59"/>
      <c r="E23" s="68"/>
      <c r="F23" s="66"/>
      <c r="G23" s="8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15.75" customHeight="1" x14ac:dyDescent="0.3">
      <c r="A24" s="65"/>
      <c r="B24" s="66"/>
      <c r="C24" s="5"/>
      <c r="D24" s="61"/>
      <c r="E24" s="55"/>
      <c r="F24" s="55"/>
      <c r="G24" s="8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15.75" customHeight="1" x14ac:dyDescent="0.3">
      <c r="A25" s="65"/>
      <c r="B25" s="66"/>
      <c r="C25" s="5"/>
      <c r="D25" s="61"/>
      <c r="E25" s="55"/>
      <c r="F25" s="55"/>
      <c r="G25" s="8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5.75" customHeight="1" x14ac:dyDescent="0.3">
      <c r="A26" s="65"/>
      <c r="B26" s="66"/>
      <c r="C26" s="5"/>
      <c r="D26" s="59"/>
      <c r="E26" s="68"/>
      <c r="F26" s="55"/>
      <c r="G26" s="8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ht="15.75" customHeight="1" x14ac:dyDescent="0.3">
      <c r="A27" s="65"/>
      <c r="B27" s="66"/>
      <c r="C27" s="5"/>
      <c r="D27" s="59"/>
      <c r="E27" s="68"/>
      <c r="F27" s="55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5.6" x14ac:dyDescent="0.3">
      <c r="A28" s="65"/>
      <c r="B28" s="66"/>
      <c r="C28" s="5"/>
      <c r="D28" s="5"/>
      <c r="E28" s="55"/>
      <c r="F28" s="55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5.6" x14ac:dyDescent="0.3">
      <c r="A29" s="65"/>
      <c r="B29" s="66"/>
      <c r="C29" s="5"/>
      <c r="D29" s="5"/>
      <c r="E29" s="55"/>
      <c r="F29" s="55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ht="15.6" x14ac:dyDescent="0.3">
      <c r="A30" s="65"/>
      <c r="B30" s="66"/>
      <c r="C30" s="5"/>
      <c r="D30" s="5"/>
      <c r="E30" s="55"/>
      <c r="F30" s="55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5.6" x14ac:dyDescent="0.3">
      <c r="A31" s="65"/>
      <c r="B31" s="66"/>
      <c r="C31" s="5"/>
      <c r="D31" s="5"/>
      <c r="E31" s="55"/>
      <c r="F31" s="55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ht="15.6" x14ac:dyDescent="0.3">
      <c r="A32" s="65"/>
      <c r="B32" s="66"/>
      <c r="C32" s="5"/>
      <c r="D32" s="5"/>
      <c r="E32" s="55"/>
      <c r="F32" s="55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ht="15.6" x14ac:dyDescent="0.3">
      <c r="A33" s="65"/>
      <c r="B33" s="66"/>
      <c r="C33" s="5"/>
      <c r="D33" s="5"/>
      <c r="E33" s="55"/>
      <c r="F33" s="55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ht="15.6" x14ac:dyDescent="0.3">
      <c r="A34" s="65"/>
      <c r="B34" s="66"/>
      <c r="C34" s="5"/>
      <c r="D34" s="5"/>
      <c r="E34" s="55"/>
      <c r="F34" s="55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ht="15.6" x14ac:dyDescent="0.3">
      <c r="A35" s="65"/>
      <c r="B35" s="66"/>
      <c r="C35" s="5"/>
      <c r="D35" s="5"/>
      <c r="E35" s="55"/>
      <c r="F35" s="5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ht="15.6" x14ac:dyDescent="0.3">
      <c r="A36" s="65"/>
      <c r="B36" s="66"/>
      <c r="C36" s="5"/>
      <c r="D36" s="5"/>
      <c r="E36" s="55"/>
      <c r="F36" s="5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ht="15.6" x14ac:dyDescent="0.3">
      <c r="A37" s="65"/>
      <c r="B37" s="66"/>
      <c r="C37" s="5"/>
      <c r="D37" s="5"/>
      <c r="E37" s="55"/>
      <c r="F37" s="55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ht="15.6" x14ac:dyDescent="0.3">
      <c r="A38" s="65"/>
      <c r="B38" s="66"/>
      <c r="C38" s="5"/>
      <c r="D38" s="5"/>
      <c r="E38" s="55"/>
      <c r="F38" s="55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15.6" x14ac:dyDescent="0.3">
      <c r="A39" s="65"/>
      <c r="B39" s="66"/>
      <c r="C39" s="5"/>
      <c r="D39" s="5"/>
      <c r="E39" s="55"/>
      <c r="F39" s="55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15.6" x14ac:dyDescent="0.3">
      <c r="A40" s="65"/>
      <c r="B40" s="66"/>
      <c r="C40" s="5"/>
      <c r="D40" s="5"/>
      <c r="E40" s="55"/>
      <c r="F40" s="55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ht="15.6" x14ac:dyDescent="0.3">
      <c r="A41" s="65"/>
      <c r="B41" s="66"/>
      <c r="C41" s="5"/>
      <c r="D41" s="5"/>
      <c r="E41" s="55"/>
      <c r="F41" s="55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ht="15.6" x14ac:dyDescent="0.3">
      <c r="A42" s="65"/>
      <c r="B42" s="66"/>
      <c r="C42" s="5"/>
      <c r="D42" s="5"/>
      <c r="E42" s="55"/>
      <c r="F42" s="55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ht="15.6" x14ac:dyDescent="0.3">
      <c r="A43" s="65"/>
      <c r="B43" s="66"/>
      <c r="C43" s="5"/>
      <c r="D43" s="5"/>
      <c r="E43" s="55"/>
      <c r="F43" s="55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ht="15.6" x14ac:dyDescent="0.3">
      <c r="A44" s="65"/>
      <c r="B44" s="66"/>
      <c r="C44" s="5"/>
      <c r="D44" s="5"/>
      <c r="E44" s="55"/>
      <c r="F44" s="55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ht="15.6" x14ac:dyDescent="0.3">
      <c r="A45" s="65"/>
      <c r="B45" s="66"/>
      <c r="C45" s="5"/>
      <c r="D45" s="5"/>
      <c r="E45" s="55"/>
      <c r="F45" s="55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ht="15.6" x14ac:dyDescent="0.3">
      <c r="A46" s="65"/>
      <c r="B46" s="66"/>
      <c r="C46" s="5"/>
      <c r="D46" s="5"/>
      <c r="E46" s="55"/>
      <c r="F46" s="55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ht="15.6" x14ac:dyDescent="0.3">
      <c r="A47" s="65"/>
      <c r="B47" s="66"/>
      <c r="C47" s="5"/>
      <c r="D47" s="5"/>
      <c r="E47" s="55"/>
      <c r="F47" s="55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ht="15.6" x14ac:dyDescent="0.3">
      <c r="A48" s="65"/>
      <c r="B48" s="66"/>
      <c r="C48" s="5"/>
      <c r="D48" s="5"/>
      <c r="E48" s="55"/>
      <c r="F48" s="5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ht="15.6" x14ac:dyDescent="0.3">
      <c r="A49" s="65"/>
      <c r="B49" s="66"/>
      <c r="C49" s="5"/>
      <c r="D49" s="5"/>
      <c r="E49" s="55"/>
      <c r="F49" s="55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ht="15.6" x14ac:dyDescent="0.3">
      <c r="A50" s="65"/>
      <c r="B50" s="66"/>
      <c r="C50" s="5"/>
      <c r="D50" s="5"/>
      <c r="E50" s="55"/>
      <c r="F50" s="55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ht="15.6" x14ac:dyDescent="0.3">
      <c r="A51" s="65"/>
      <c r="B51" s="66"/>
      <c r="C51" s="5"/>
      <c r="D51" s="5"/>
      <c r="E51" s="55"/>
      <c r="F51" s="5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ht="15.6" x14ac:dyDescent="0.3">
      <c r="A52" s="65"/>
      <c r="B52" s="66"/>
      <c r="C52" s="5"/>
      <c r="D52" s="5"/>
      <c r="E52" s="55"/>
      <c r="F52" s="55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ht="15.6" x14ac:dyDescent="0.3">
      <c r="A53" s="65"/>
      <c r="B53" s="66"/>
      <c r="C53" s="5"/>
      <c r="D53" s="5"/>
      <c r="E53" s="55"/>
      <c r="F53" s="5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ht="15.6" x14ac:dyDescent="0.3">
      <c r="A54" s="65"/>
      <c r="B54" s="66"/>
      <c r="C54" s="5"/>
      <c r="D54" s="5"/>
      <c r="E54" s="55"/>
      <c r="F54" s="55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ht="15.6" x14ac:dyDescent="0.3">
      <c r="A55" s="65"/>
      <c r="B55" s="66"/>
      <c r="C55" s="5"/>
      <c r="D55" s="5"/>
      <c r="E55" s="55"/>
      <c r="F55" s="55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ht="15.6" x14ac:dyDescent="0.3">
      <c r="A56" s="69"/>
      <c r="B56" s="70"/>
      <c r="C56" s="56"/>
      <c r="D56" s="56"/>
      <c r="E56" s="57"/>
      <c r="F56" s="5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ht="15.6" x14ac:dyDescent="0.3">
      <c r="A57" s="1"/>
      <c r="B57" s="68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ht="15.6" x14ac:dyDescent="0.3">
      <c r="A58" s="1"/>
      <c r="B58" s="68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ht="15.6" x14ac:dyDescent="0.3">
      <c r="A59" s="1"/>
      <c r="B59" s="68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ht="15.6" x14ac:dyDescent="0.3">
      <c r="A60" s="1"/>
      <c r="B60" s="68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ht="15.6" x14ac:dyDescent="0.3">
      <c r="A61" s="1"/>
      <c r="B61" s="68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ht="15.6" x14ac:dyDescent="0.3">
      <c r="A62" s="1"/>
      <c r="B62" s="6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ht="15.6" x14ac:dyDescent="0.3">
      <c r="A63" s="1"/>
      <c r="B63" s="68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ht="15.6" x14ac:dyDescent="0.3">
      <c r="A64" s="1"/>
      <c r="B64" s="68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ht="15.6" x14ac:dyDescent="0.3">
      <c r="A65" s="1"/>
      <c r="B65" s="68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ht="15.6" x14ac:dyDescent="0.3">
      <c r="A66" s="1"/>
      <c r="B66" s="68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ht="15.6" x14ac:dyDescent="0.3">
      <c r="A67" s="1"/>
      <c r="B67" s="68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ht="15.6" x14ac:dyDescent="0.3">
      <c r="A68" s="1"/>
      <c r="B68" s="68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ht="15.6" x14ac:dyDescent="0.3">
      <c r="A69" s="1"/>
      <c r="B69" s="68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ht="15.6" x14ac:dyDescent="0.3">
      <c r="A70" s="1"/>
      <c r="B70" s="68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ht="15.6" x14ac:dyDescent="0.3">
      <c r="A71" s="1"/>
      <c r="B71" s="68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ht="15.6" x14ac:dyDescent="0.3">
      <c r="A72" s="1"/>
      <c r="B72" s="68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ht="15.6" x14ac:dyDescent="0.3">
      <c r="A73" s="1"/>
      <c r="B73" s="68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ht="15.6" x14ac:dyDescent="0.3">
      <c r="A74" s="1"/>
      <c r="B74" s="68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ht="15.6" x14ac:dyDescent="0.3">
      <c r="A75" s="1"/>
      <c r="B75" s="68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ht="15.6" x14ac:dyDescent="0.3">
      <c r="A76" s="1"/>
      <c r="B76" s="68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ht="15.6" x14ac:dyDescent="0.3">
      <c r="A77" s="1"/>
      <c r="B77" s="68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ht="15.6" x14ac:dyDescent="0.3">
      <c r="A78" s="1"/>
      <c r="B78" s="68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ht="15.6" x14ac:dyDescent="0.3">
      <c r="A79" s="1"/>
      <c r="B79" s="68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ht="15.6" x14ac:dyDescent="0.3">
      <c r="A80" s="1"/>
      <c r="B80" s="68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ht="15.6" x14ac:dyDescent="0.3">
      <c r="A81" s="1"/>
      <c r="B81" s="68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ht="15.6" x14ac:dyDescent="0.3">
      <c r="A82" s="1"/>
      <c r="B82" s="68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ht="15.6" x14ac:dyDescent="0.3">
      <c r="A83" s="1"/>
      <c r="B83" s="68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ht="15.6" x14ac:dyDescent="0.3">
      <c r="A84" s="1"/>
      <c r="B84" s="68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ht="15.6" x14ac:dyDescent="0.3">
      <c r="A85" s="1"/>
      <c r="B85" s="68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ht="15.6" x14ac:dyDescent="0.3">
      <c r="A86" s="1"/>
      <c r="B86" s="68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ht="15.6" x14ac:dyDescent="0.3">
      <c r="A87" s="1"/>
      <c r="B87" s="68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ht="15.6" x14ac:dyDescent="0.3">
      <c r="A88" s="1"/>
      <c r="B88" s="68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ht="15.6" x14ac:dyDescent="0.3">
      <c r="A89" s="1"/>
      <c r="B89" s="68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ht="15.6" x14ac:dyDescent="0.3">
      <c r="A90" s="1"/>
      <c r="B90" s="68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ht="15.6" x14ac:dyDescent="0.3">
      <c r="A91" s="1"/>
      <c r="B91" s="6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ht="15.6" x14ac:dyDescent="0.3">
      <c r="A92" s="1"/>
      <c r="B92" s="6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ht="15.6" x14ac:dyDescent="0.3">
      <c r="A93" s="1"/>
      <c r="B93" s="68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ht="15.6" x14ac:dyDescent="0.3">
      <c r="A94" s="1"/>
      <c r="B94" s="68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ht="15.6" x14ac:dyDescent="0.3">
      <c r="A95" s="1"/>
      <c r="B95" s="6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ht="15.6" x14ac:dyDescent="0.3">
      <c r="A96" s="1"/>
      <c r="B96" s="68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ht="15.6" x14ac:dyDescent="0.3">
      <c r="A97" s="1"/>
      <c r="B97" s="6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ht="15.6" x14ac:dyDescent="0.3">
      <c r="A98" s="1"/>
      <c r="B98" s="6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ht="15.6" x14ac:dyDescent="0.3">
      <c r="A99" s="1"/>
      <c r="B99" s="6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ht="15.6" x14ac:dyDescent="0.3">
      <c r="A100" s="1"/>
      <c r="B100" s="68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ht="15.6" x14ac:dyDescent="0.3">
      <c r="A101" s="1"/>
      <c r="B101" s="68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ht="15.6" x14ac:dyDescent="0.3">
      <c r="A102" s="1"/>
      <c r="B102" s="68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ht="15.6" x14ac:dyDescent="0.3">
      <c r="A103" s="1"/>
      <c r="B103" s="68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ht="15.6" x14ac:dyDescent="0.3">
      <c r="A104" s="1"/>
      <c r="B104" s="68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ht="15.6" x14ac:dyDescent="0.3">
      <c r="A105" s="1"/>
      <c r="B105" s="68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ht="15.6" x14ac:dyDescent="0.3">
      <c r="A106" s="1"/>
      <c r="B106" s="68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ht="15.6" x14ac:dyDescent="0.3">
      <c r="A107" s="1"/>
      <c r="B107" s="68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ht="15.6" x14ac:dyDescent="0.3">
      <c r="A108" s="1"/>
      <c r="B108" s="68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ht="15.6" x14ac:dyDescent="0.3">
      <c r="A109" s="1"/>
      <c r="B109" s="68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ht="15.6" x14ac:dyDescent="0.3">
      <c r="A110" s="1"/>
      <c r="B110" s="68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ht="15.6" x14ac:dyDescent="0.3">
      <c r="A111" s="1"/>
      <c r="B111" s="68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ht="15.6" x14ac:dyDescent="0.3">
      <c r="A112" s="1"/>
      <c r="B112" s="68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ht="15.6" x14ac:dyDescent="0.3">
      <c r="A113" s="1"/>
      <c r="B113" s="68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ht="15.6" x14ac:dyDescent="0.3">
      <c r="A114" s="1"/>
      <c r="B114" s="68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ht="15.6" x14ac:dyDescent="0.3">
      <c r="A115" s="1"/>
      <c r="B115" s="68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ht="15.6" x14ac:dyDescent="0.3">
      <c r="A116" s="1"/>
      <c r="B116" s="68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ht="15.6" x14ac:dyDescent="0.3">
      <c r="A117" s="1"/>
      <c r="B117" s="68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ht="15.6" x14ac:dyDescent="0.3">
      <c r="A118" s="1"/>
      <c r="B118" s="68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ht="15.6" x14ac:dyDescent="0.3">
      <c r="A119" s="1"/>
      <c r="B119" s="68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ht="15.6" x14ac:dyDescent="0.3">
      <c r="A120" s="1"/>
      <c r="B120" s="68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ht="15.6" x14ac:dyDescent="0.3">
      <c r="A121" s="1"/>
      <c r="B121" s="68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ht="15.6" x14ac:dyDescent="0.3">
      <c r="A122" s="1"/>
      <c r="B122" s="68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ht="15.6" x14ac:dyDescent="0.3">
      <c r="A123" s="1"/>
      <c r="B123" s="68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ht="15.6" x14ac:dyDescent="0.3">
      <c r="A124" s="1"/>
      <c r="B124" s="68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ht="15.6" x14ac:dyDescent="0.3">
      <c r="A125" s="1"/>
      <c r="B125" s="68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ht="15.6" x14ac:dyDescent="0.3">
      <c r="A126" s="1"/>
      <c r="B126" s="68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ht="15.6" x14ac:dyDescent="0.3">
      <c r="A127" s="1"/>
      <c r="B127" s="68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ht="15.6" x14ac:dyDescent="0.3">
      <c r="A128" s="1"/>
      <c r="B128" s="68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ht="15.6" x14ac:dyDescent="0.3">
      <c r="A129" s="1"/>
      <c r="B129" s="68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ht="15.6" x14ac:dyDescent="0.3">
      <c r="A130" s="1"/>
      <c r="B130" s="68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ht="15.6" x14ac:dyDescent="0.3">
      <c r="A131" s="1"/>
      <c r="B131" s="68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ht="15.6" x14ac:dyDescent="0.3">
      <c r="A132" s="1"/>
      <c r="B132" s="68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ht="15.6" x14ac:dyDescent="0.3">
      <c r="A133" s="1"/>
      <c r="B133" s="68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ht="15.6" x14ac:dyDescent="0.3">
      <c r="A134" s="1"/>
      <c r="B134" s="68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ht="15.6" x14ac:dyDescent="0.3">
      <c r="A135" s="1"/>
      <c r="B135" s="68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ht="15.6" x14ac:dyDescent="0.3">
      <c r="A136" s="1"/>
      <c r="B136" s="68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ht="15.6" x14ac:dyDescent="0.3">
      <c r="A137" s="1"/>
      <c r="B137" s="68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ht="15.6" x14ac:dyDescent="0.3">
      <c r="A138" s="1"/>
      <c r="B138" s="68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ht="15.6" x14ac:dyDescent="0.3">
      <c r="A139" s="1"/>
      <c r="B139" s="68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ht="15.6" x14ac:dyDescent="0.3">
      <c r="A140" s="1"/>
      <c r="B140" s="68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ht="15.6" x14ac:dyDescent="0.3">
      <c r="A141" s="1"/>
      <c r="B141" s="68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ht="15.6" x14ac:dyDescent="0.3">
      <c r="A142" s="1"/>
      <c r="B142" s="68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ht="15.6" x14ac:dyDescent="0.3">
      <c r="A143" s="1"/>
      <c r="B143" s="68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ht="15.6" x14ac:dyDescent="0.3">
      <c r="A144" s="1"/>
      <c r="B144" s="68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ht="15.6" x14ac:dyDescent="0.3">
      <c r="A145" s="1"/>
      <c r="B145" s="68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ht="15.6" x14ac:dyDescent="0.3">
      <c r="A146" s="1"/>
      <c r="B146" s="68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ht="15.6" x14ac:dyDescent="0.3">
      <c r="A147" s="1"/>
      <c r="B147" s="68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ht="15.6" x14ac:dyDescent="0.3">
      <c r="A148" s="1"/>
      <c r="B148" s="68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ht="15.6" x14ac:dyDescent="0.3">
      <c r="A149" s="1"/>
      <c r="B149" s="68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ht="15.6" x14ac:dyDescent="0.3">
      <c r="A150" s="1"/>
      <c r="B150" s="68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ht="15.6" x14ac:dyDescent="0.3">
      <c r="A151" s="1"/>
      <c r="B151" s="68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ht="15.6" x14ac:dyDescent="0.3">
      <c r="A152" s="1"/>
      <c r="B152" s="68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ht="15.6" x14ac:dyDescent="0.3">
      <c r="A153" s="1"/>
      <c r="B153" s="68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ht="15.6" x14ac:dyDescent="0.3">
      <c r="A154" s="1"/>
      <c r="B154" s="68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ht="15.6" x14ac:dyDescent="0.3">
      <c r="A155" s="1"/>
      <c r="B155" s="68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ht="15.6" x14ac:dyDescent="0.3">
      <c r="A156" s="1"/>
      <c r="B156" s="68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ht="15.6" x14ac:dyDescent="0.3">
      <c r="A157" s="1"/>
      <c r="B157" s="68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ht="15.6" x14ac:dyDescent="0.3">
      <c r="A158" s="1"/>
      <c r="B158" s="68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ht="15.6" x14ac:dyDescent="0.3">
      <c r="A159" s="1"/>
      <c r="B159" s="68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ht="15.6" x14ac:dyDescent="0.3">
      <c r="A160" s="1"/>
      <c r="B160" s="68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ht="15.6" x14ac:dyDescent="0.3">
      <c r="A161" s="1"/>
      <c r="B161" s="68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ht="15.6" x14ac:dyDescent="0.3">
      <c r="A162" s="1"/>
      <c r="B162" s="68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ht="15.6" x14ac:dyDescent="0.3">
      <c r="A163" s="1"/>
      <c r="B163" s="68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ht="15.6" x14ac:dyDescent="0.3">
      <c r="A164" s="1"/>
      <c r="B164" s="68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ht="15.6" x14ac:dyDescent="0.3">
      <c r="A165" s="1"/>
      <c r="B165" s="68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ht="15.6" x14ac:dyDescent="0.3">
      <c r="A166" s="1"/>
      <c r="B166" s="68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ht="15.6" x14ac:dyDescent="0.3">
      <c r="A167" s="1"/>
      <c r="B167" s="68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ht="15.6" x14ac:dyDescent="0.3">
      <c r="A168" s="1"/>
      <c r="B168" s="68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ht="15.6" x14ac:dyDescent="0.3">
      <c r="A169" s="1"/>
      <c r="B169" s="68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ht="15.6" x14ac:dyDescent="0.3">
      <c r="A170" s="1"/>
      <c r="B170" s="68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ht="15.6" x14ac:dyDescent="0.3">
      <c r="A171" s="1"/>
      <c r="B171" s="68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ht="15.6" x14ac:dyDescent="0.3">
      <c r="A172" s="1"/>
      <c r="B172" s="68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ht="15.6" x14ac:dyDescent="0.3">
      <c r="A173" s="1"/>
      <c r="B173" s="68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ht="15.6" x14ac:dyDescent="0.3">
      <c r="A174" s="1"/>
      <c r="B174" s="68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ht="15.6" x14ac:dyDescent="0.3">
      <c r="A175" s="1"/>
      <c r="B175" s="68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ht="15.6" x14ac:dyDescent="0.3">
      <c r="A176" s="1"/>
      <c r="B176" s="68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ht="15.6" x14ac:dyDescent="0.3">
      <c r="A177" s="1"/>
      <c r="B177" s="68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ht="15.6" x14ac:dyDescent="0.3">
      <c r="A178" s="1"/>
      <c r="B178" s="68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ht="15.6" x14ac:dyDescent="0.3">
      <c r="A179" s="1"/>
      <c r="B179" s="68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ht="15.6" x14ac:dyDescent="0.3">
      <c r="A180" s="1"/>
      <c r="B180" s="68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ht="15.6" x14ac:dyDescent="0.3">
      <c r="A181" s="1"/>
      <c r="B181" s="68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ht="15.6" x14ac:dyDescent="0.3">
      <c r="A182" s="1"/>
      <c r="B182" s="68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ht="15.6" x14ac:dyDescent="0.3">
      <c r="A183" s="1"/>
      <c r="B183" s="68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ht="15.6" x14ac:dyDescent="0.3">
      <c r="A184" s="1"/>
      <c r="B184" s="68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ht="15.6" x14ac:dyDescent="0.3">
      <c r="A185" s="1"/>
      <c r="B185" s="68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ht="15.6" x14ac:dyDescent="0.3">
      <c r="A186" s="1"/>
      <c r="B186" s="68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ht="15.6" x14ac:dyDescent="0.3">
      <c r="A187" s="1"/>
      <c r="B187" s="68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ht="15.6" x14ac:dyDescent="0.3">
      <c r="A188" s="1"/>
      <c r="B188" s="68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ht="15.6" x14ac:dyDescent="0.3">
      <c r="A189" s="1"/>
      <c r="B189" s="68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ht="15.6" x14ac:dyDescent="0.3">
      <c r="A190" s="1"/>
      <c r="B190" s="68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ht="15.6" x14ac:dyDescent="0.3">
      <c r="A191" s="1"/>
      <c r="B191" s="68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ht="15.6" x14ac:dyDescent="0.3">
      <c r="A192" s="1"/>
      <c r="B192" s="68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ht="15.6" x14ac:dyDescent="0.3">
      <c r="A193" s="1"/>
      <c r="B193" s="68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ht="15.6" x14ac:dyDescent="0.3">
      <c r="A194" s="1"/>
      <c r="B194" s="68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ht="15.6" x14ac:dyDescent="0.3">
      <c r="A195" s="1"/>
      <c r="B195" s="68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ht="15.6" x14ac:dyDescent="0.3">
      <c r="A196" s="1"/>
      <c r="B196" s="68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ht="15.6" x14ac:dyDescent="0.3">
      <c r="A197" s="1"/>
      <c r="B197" s="68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ht="15.6" x14ac:dyDescent="0.3">
      <c r="A198" s="1"/>
      <c r="B198" s="68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ht="15.6" x14ac:dyDescent="0.3">
      <c r="A199" s="1"/>
      <c r="B199" s="68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ht="15.6" x14ac:dyDescent="0.3">
      <c r="A200" s="1"/>
      <c r="B200" s="68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ht="15.6" x14ac:dyDescent="0.3">
      <c r="A201" s="1"/>
      <c r="B201" s="68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ht="15.6" x14ac:dyDescent="0.3">
      <c r="A202" s="1"/>
      <c r="B202" s="68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ht="15.6" x14ac:dyDescent="0.3">
      <c r="A203" s="1"/>
      <c r="B203" s="68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ht="15.6" x14ac:dyDescent="0.3">
      <c r="A204" s="1"/>
      <c r="B204" s="68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ht="15.6" x14ac:dyDescent="0.3">
      <c r="A205" s="1"/>
      <c r="B205" s="68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ht="15.6" x14ac:dyDescent="0.3">
      <c r="A206" s="1"/>
      <c r="B206" s="68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ht="15.6" x14ac:dyDescent="0.3">
      <c r="A207" s="1"/>
      <c r="B207" s="68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ht="15.6" x14ac:dyDescent="0.3">
      <c r="A208" s="1"/>
      <c r="B208" s="68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ht="15.6" x14ac:dyDescent="0.3">
      <c r="A209" s="1"/>
      <c r="B209" s="68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ht="15.6" x14ac:dyDescent="0.3">
      <c r="A210" s="1"/>
      <c r="B210" s="68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ht="15.6" x14ac:dyDescent="0.3">
      <c r="A211" s="1"/>
      <c r="B211" s="68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ht="15.6" x14ac:dyDescent="0.3">
      <c r="A212" s="1"/>
      <c r="B212" s="68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ht="15.6" x14ac:dyDescent="0.3">
      <c r="A213" s="1"/>
      <c r="B213" s="68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ht="15.6" x14ac:dyDescent="0.3">
      <c r="A214" s="1"/>
      <c r="B214" s="68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ht="15.6" x14ac:dyDescent="0.3">
      <c r="A215" s="1"/>
      <c r="B215" s="68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ht="15.6" x14ac:dyDescent="0.3">
      <c r="A216" s="1"/>
      <c r="B216" s="68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ht="15.6" x14ac:dyDescent="0.3">
      <c r="A217" s="1"/>
      <c r="B217" s="68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ht="15.6" x14ac:dyDescent="0.3">
      <c r="A218" s="1"/>
      <c r="B218" s="68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ht="15.6" x14ac:dyDescent="0.3">
      <c r="A219" s="1"/>
      <c r="B219" s="68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ht="15.6" x14ac:dyDescent="0.3">
      <c r="A220" s="1"/>
      <c r="B220" s="68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ht="15.6" x14ac:dyDescent="0.3">
      <c r="A221" s="1"/>
      <c r="B221" s="68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ht="15.6" x14ac:dyDescent="0.3">
      <c r="A222" s="1"/>
      <c r="B222" s="68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ht="15.6" x14ac:dyDescent="0.3">
      <c r="A223" s="1"/>
      <c r="B223" s="68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ht="15.6" x14ac:dyDescent="0.3">
      <c r="A224" s="1"/>
      <c r="B224" s="68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ht="15.6" x14ac:dyDescent="0.3">
      <c r="A225" s="1"/>
      <c r="B225" s="68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ht="15.6" x14ac:dyDescent="0.3">
      <c r="A226" s="1"/>
      <c r="B226" s="68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ht="15.6" x14ac:dyDescent="0.3">
      <c r="A227" s="1"/>
      <c r="B227" s="68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ht="15.6" x14ac:dyDescent="0.3">
      <c r="A228" s="1"/>
      <c r="B228" s="68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ht="15.6" x14ac:dyDescent="0.3">
      <c r="A229" s="1"/>
      <c r="B229" s="68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ht="15.6" x14ac:dyDescent="0.3">
      <c r="A230" s="1"/>
      <c r="B230" s="68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ht="15.6" x14ac:dyDescent="0.3">
      <c r="A231" s="1"/>
      <c r="B231" s="68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ht="15.6" x14ac:dyDescent="0.3">
      <c r="A232" s="1"/>
      <c r="B232" s="68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ht="15.6" x14ac:dyDescent="0.3">
      <c r="A233" s="1"/>
      <c r="B233" s="68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ht="15.6" x14ac:dyDescent="0.3">
      <c r="A234" s="1"/>
      <c r="B234" s="68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ht="15.6" x14ac:dyDescent="0.3">
      <c r="A235" s="1"/>
      <c r="B235" s="68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ht="15.6" x14ac:dyDescent="0.3">
      <c r="A236" s="1"/>
      <c r="B236" s="68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ht="15.6" x14ac:dyDescent="0.3">
      <c r="A237" s="1"/>
      <c r="B237" s="68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ht="15.6" x14ac:dyDescent="0.3">
      <c r="A238" s="1"/>
      <c r="B238" s="68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ht="15.6" x14ac:dyDescent="0.3">
      <c r="A239" s="1"/>
      <c r="B239" s="68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ht="15.6" x14ac:dyDescent="0.3">
      <c r="A240" s="1"/>
      <c r="B240" s="68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ht="15.6" x14ac:dyDescent="0.3">
      <c r="A241" s="1"/>
      <c r="B241" s="68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ht="15.6" x14ac:dyDescent="0.3">
      <c r="A242" s="1"/>
      <c r="B242" s="68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ht="15.6" x14ac:dyDescent="0.3">
      <c r="A243" s="1"/>
      <c r="B243" s="68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ht="15.6" x14ac:dyDescent="0.3">
      <c r="A244" s="1"/>
      <c r="B244" s="68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ht="15.6" x14ac:dyDescent="0.3">
      <c r="A245" s="1"/>
      <c r="B245" s="68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ht="15.6" x14ac:dyDescent="0.3">
      <c r="A246" s="1"/>
      <c r="B246" s="68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ht="15.6" x14ac:dyDescent="0.3">
      <c r="A247" s="1"/>
      <c r="B247" s="68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ht="15.6" x14ac:dyDescent="0.3">
      <c r="A248" s="1"/>
      <c r="B248" s="68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ht="15.6" x14ac:dyDescent="0.3">
      <c r="A249" s="1"/>
      <c r="B249" s="68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ht="15.6" x14ac:dyDescent="0.3">
      <c r="A250" s="1"/>
      <c r="B250" s="68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ht="15.6" x14ac:dyDescent="0.3">
      <c r="A251" s="1"/>
      <c r="B251" s="68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ht="15.6" x14ac:dyDescent="0.3">
      <c r="A252" s="1"/>
      <c r="B252" s="68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ht="15.6" x14ac:dyDescent="0.3">
      <c r="A253" s="1"/>
      <c r="B253" s="68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ht="15.6" x14ac:dyDescent="0.3">
      <c r="A254" s="1"/>
      <c r="B254" s="68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ht="15.6" x14ac:dyDescent="0.3">
      <c r="A255" s="1"/>
      <c r="B255" s="68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ht="15.6" x14ac:dyDescent="0.3">
      <c r="A256" s="1"/>
      <c r="B256" s="68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ht="15.6" x14ac:dyDescent="0.3">
      <c r="A257" s="1"/>
      <c r="B257" s="68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ht="15.6" x14ac:dyDescent="0.3">
      <c r="A258" s="1"/>
      <c r="B258" s="68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ht="15.6" x14ac:dyDescent="0.3">
      <c r="A259" s="1"/>
      <c r="B259" s="68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ht="15.6" x14ac:dyDescent="0.3">
      <c r="A260" s="1"/>
      <c r="B260" s="68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ht="15.6" x14ac:dyDescent="0.3">
      <c r="A261" s="1"/>
      <c r="B261" s="68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ht="15.6" x14ac:dyDescent="0.3">
      <c r="A262" s="1"/>
      <c r="B262" s="68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ht="15.6" x14ac:dyDescent="0.3">
      <c r="A263" s="1"/>
      <c r="B263" s="68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ht="15.6" x14ac:dyDescent="0.3">
      <c r="A264" s="1"/>
      <c r="B264" s="68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ht="15.6" x14ac:dyDescent="0.3">
      <c r="A265" s="1"/>
      <c r="B265" s="68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ht="15.6" x14ac:dyDescent="0.3">
      <c r="A266" s="1"/>
      <c r="B266" s="68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ht="15.6" x14ac:dyDescent="0.3">
      <c r="A267" s="1"/>
      <c r="B267" s="68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ht="15.6" x14ac:dyDescent="0.3">
      <c r="A268" s="1"/>
      <c r="B268" s="68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ht="15.6" x14ac:dyDescent="0.3">
      <c r="A269" s="1"/>
      <c r="B269" s="68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ht="15.6" x14ac:dyDescent="0.3">
      <c r="A270" s="1"/>
      <c r="B270" s="68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ht="15.6" x14ac:dyDescent="0.3">
      <c r="A271" s="1"/>
      <c r="B271" s="68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ht="15.6" x14ac:dyDescent="0.3">
      <c r="A272" s="1"/>
      <c r="B272" s="68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ht="15.6" x14ac:dyDescent="0.3">
      <c r="A273" s="1"/>
      <c r="B273" s="68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ht="15.6" x14ac:dyDescent="0.3">
      <c r="A274" s="1"/>
      <c r="B274" s="68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ht="15.6" x14ac:dyDescent="0.3">
      <c r="A275" s="1"/>
      <c r="B275" s="68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ht="15.6" x14ac:dyDescent="0.3">
      <c r="A276" s="1"/>
      <c r="B276" s="68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ht="15.6" x14ac:dyDescent="0.3">
      <c r="A277" s="1"/>
      <c r="B277" s="68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ht="15.6" x14ac:dyDescent="0.3">
      <c r="A278" s="1"/>
      <c r="B278" s="68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ht="15.6" x14ac:dyDescent="0.3">
      <c r="A279" s="1"/>
      <c r="B279" s="68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ht="15.6" x14ac:dyDescent="0.3">
      <c r="A280" s="1"/>
      <c r="B280" s="68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ht="15.6" x14ac:dyDescent="0.3">
      <c r="A281" s="1"/>
      <c r="B281" s="68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ht="15.6" x14ac:dyDescent="0.3">
      <c r="A282" s="1"/>
      <c r="B282" s="68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ht="15.6" x14ac:dyDescent="0.3">
      <c r="A283" s="1"/>
      <c r="B283" s="68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ht="15.6" x14ac:dyDescent="0.3">
      <c r="A284" s="1"/>
      <c r="B284" s="68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ht="15.6" x14ac:dyDescent="0.3">
      <c r="A285" s="1"/>
      <c r="B285" s="68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ht="15.6" x14ac:dyDescent="0.3">
      <c r="A286" s="1"/>
      <c r="B286" s="68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ht="15.6" x14ac:dyDescent="0.3">
      <c r="A287" s="1"/>
      <c r="B287" s="68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ht="15.6" x14ac:dyDescent="0.3">
      <c r="A288" s="1"/>
      <c r="B288" s="68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ht="15.6" x14ac:dyDescent="0.3">
      <c r="A289" s="1"/>
      <c r="B289" s="68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ht="15.6" x14ac:dyDescent="0.3">
      <c r="A290" s="1"/>
      <c r="B290" s="68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ht="15.6" x14ac:dyDescent="0.3">
      <c r="A291" s="1"/>
      <c r="B291" s="68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ht="15.6" x14ac:dyDescent="0.3">
      <c r="A292" s="1"/>
      <c r="B292" s="68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ht="15.6" x14ac:dyDescent="0.3">
      <c r="A293" s="1"/>
      <c r="B293" s="68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ht="15.6" x14ac:dyDescent="0.3">
      <c r="A294" s="1"/>
      <c r="B294" s="68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ht="15.6" x14ac:dyDescent="0.3">
      <c r="A295" s="1"/>
      <c r="B295" s="68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ht="15.6" x14ac:dyDescent="0.3">
      <c r="A296" s="1"/>
      <c r="B296" s="68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ht="15.6" x14ac:dyDescent="0.3">
      <c r="A297" s="1"/>
      <c r="B297" s="68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ht="15.6" x14ac:dyDescent="0.3">
      <c r="A298" s="1"/>
      <c r="B298" s="68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ht="15.6" x14ac:dyDescent="0.3">
      <c r="A299" s="1"/>
      <c r="B299" s="68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ht="15.6" x14ac:dyDescent="0.3">
      <c r="A300" s="1"/>
      <c r="B300" s="68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ht="15.6" x14ac:dyDescent="0.3">
      <c r="A301" s="1"/>
      <c r="B301" s="68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ht="15.6" x14ac:dyDescent="0.3">
      <c r="A302" s="1"/>
      <c r="B302" s="68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ht="15.6" x14ac:dyDescent="0.3">
      <c r="A303" s="1"/>
      <c r="B303" s="68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ht="15.6" x14ac:dyDescent="0.3">
      <c r="A304" s="1"/>
      <c r="B304" s="68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ht="15.6" x14ac:dyDescent="0.3">
      <c r="A305" s="1"/>
      <c r="B305" s="68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ht="15.6" x14ac:dyDescent="0.3">
      <c r="A306" s="1"/>
      <c r="B306" s="68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ht="15.6" x14ac:dyDescent="0.3">
      <c r="A307" s="1"/>
      <c r="B307" s="68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ht="15.6" x14ac:dyDescent="0.3">
      <c r="A308" s="1"/>
      <c r="B308" s="68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ht="15.6" x14ac:dyDescent="0.3">
      <c r="A309" s="1"/>
      <c r="B309" s="68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ht="15.6" x14ac:dyDescent="0.3">
      <c r="A310" s="1"/>
      <c r="B310" s="68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ht="15.6" x14ac:dyDescent="0.3">
      <c r="A311" s="1"/>
      <c r="B311" s="68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ht="15.6" x14ac:dyDescent="0.3">
      <c r="A312" s="1"/>
      <c r="B312" s="68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ht="15.6" x14ac:dyDescent="0.3">
      <c r="A313" s="1"/>
      <c r="B313" s="68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ht="15.6" x14ac:dyDescent="0.3">
      <c r="A314" s="1"/>
      <c r="B314" s="68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ht="15.6" x14ac:dyDescent="0.3">
      <c r="A315" s="1"/>
      <c r="B315" s="68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ht="15.6" x14ac:dyDescent="0.3">
      <c r="A316" s="1"/>
      <c r="B316" s="68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ht="15.6" x14ac:dyDescent="0.3">
      <c r="A317" s="1"/>
      <c r="B317" s="68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ht="15.6" x14ac:dyDescent="0.3">
      <c r="A318" s="1"/>
      <c r="B318" s="68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ht="15.6" x14ac:dyDescent="0.3">
      <c r="A319" s="1"/>
      <c r="B319" s="68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ht="15.6" x14ac:dyDescent="0.3">
      <c r="A320" s="1"/>
      <c r="B320" s="68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ht="15.6" x14ac:dyDescent="0.3">
      <c r="A321" s="1"/>
      <c r="B321" s="68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ht="15.6" x14ac:dyDescent="0.3">
      <c r="A322" s="1"/>
      <c r="B322" s="68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ht="15.6" x14ac:dyDescent="0.3">
      <c r="A323" s="1"/>
      <c r="B323" s="68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ht="15.6" x14ac:dyDescent="0.3">
      <c r="A324" s="1"/>
      <c r="B324" s="68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ht="15.6" x14ac:dyDescent="0.3">
      <c r="A325" s="1"/>
      <c r="B325" s="68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ht="15.6" x14ac:dyDescent="0.3">
      <c r="A326" s="1"/>
      <c r="B326" s="68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ht="15.6" x14ac:dyDescent="0.3">
      <c r="A327" s="1"/>
      <c r="B327" s="68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ht="15.6" x14ac:dyDescent="0.3">
      <c r="A328" s="1"/>
      <c r="B328" s="68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ht="15.6" x14ac:dyDescent="0.3">
      <c r="A329" s="1"/>
      <c r="B329" s="68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ht="15.6" x14ac:dyDescent="0.3">
      <c r="A330" s="1"/>
      <c r="B330" s="68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ht="15.6" x14ac:dyDescent="0.3">
      <c r="A331" s="1"/>
      <c r="B331" s="68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ht="15.6" x14ac:dyDescent="0.3">
      <c r="A332" s="1"/>
      <c r="B332" s="68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ht="15.6" x14ac:dyDescent="0.3">
      <c r="A333" s="1"/>
      <c r="B333" s="68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ht="15.6" x14ac:dyDescent="0.3">
      <c r="A334" s="1"/>
      <c r="B334" s="68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ht="15.6" x14ac:dyDescent="0.3">
      <c r="A335" s="1"/>
      <c r="B335" s="68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ht="15.6" x14ac:dyDescent="0.3">
      <c r="A336" s="1"/>
      <c r="B336" s="68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ht="15.6" x14ac:dyDescent="0.3">
      <c r="A337" s="1"/>
      <c r="B337" s="68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ht="15.6" x14ac:dyDescent="0.3">
      <c r="A338" s="1"/>
      <c r="B338" s="68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ht="15.6" x14ac:dyDescent="0.3">
      <c r="A339" s="1"/>
      <c r="B339" s="68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ht="15.6" x14ac:dyDescent="0.3">
      <c r="A340" s="1"/>
      <c r="B340" s="68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ht="15.6" x14ac:dyDescent="0.3">
      <c r="A341" s="1"/>
      <c r="B341" s="68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ht="15.6" x14ac:dyDescent="0.3">
      <c r="A342" s="1"/>
      <c r="B342" s="68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ht="15.6" x14ac:dyDescent="0.3">
      <c r="A343" s="1"/>
      <c r="B343" s="68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ht="15.6" x14ac:dyDescent="0.3">
      <c r="A344" s="1"/>
      <c r="B344" s="68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ht="15.6" x14ac:dyDescent="0.3">
      <c r="A345" s="1"/>
      <c r="B345" s="68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ht="15.6" x14ac:dyDescent="0.3">
      <c r="A346" s="1"/>
      <c r="B346" s="68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ht="15.6" x14ac:dyDescent="0.3">
      <c r="A347" s="1"/>
      <c r="B347" s="68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ht="15.6" x14ac:dyDescent="0.3">
      <c r="A348" s="1"/>
      <c r="B348" s="68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ht="15.6" x14ac:dyDescent="0.3">
      <c r="A349" s="1"/>
      <c r="B349" s="68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ht="15.6" x14ac:dyDescent="0.3">
      <c r="A350" s="1"/>
      <c r="B350" s="68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ht="15.6" x14ac:dyDescent="0.3">
      <c r="A351" s="1"/>
      <c r="B351" s="68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ht="15.6" x14ac:dyDescent="0.3">
      <c r="A352" s="1"/>
      <c r="B352" s="68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ht="15.6" x14ac:dyDescent="0.3">
      <c r="A353" s="1"/>
      <c r="B353" s="68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ht="15.6" x14ac:dyDescent="0.3">
      <c r="A354" s="1"/>
      <c r="B354" s="68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ht="15.6" x14ac:dyDescent="0.3">
      <c r="A355" s="1"/>
      <c r="B355" s="68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ht="15.6" x14ac:dyDescent="0.3">
      <c r="A356" s="1"/>
      <c r="B356" s="68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ht="15.6" x14ac:dyDescent="0.3">
      <c r="A357" s="1"/>
      <c r="B357" s="68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ht="15.6" x14ac:dyDescent="0.3">
      <c r="A358" s="1"/>
      <c r="B358" s="68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ht="15.6" x14ac:dyDescent="0.3">
      <c r="A359" s="1"/>
      <c r="B359" s="68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ht="15.6" x14ac:dyDescent="0.3">
      <c r="A360" s="1"/>
      <c r="B360" s="68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ht="15.6" x14ac:dyDescent="0.3">
      <c r="A361" s="1"/>
      <c r="B361" s="68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ht="15.6" x14ac:dyDescent="0.3">
      <c r="A362" s="1"/>
      <c r="B362" s="68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ht="15.6" x14ac:dyDescent="0.3">
      <c r="A363" s="1"/>
      <c r="B363" s="68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ht="15.6" x14ac:dyDescent="0.3">
      <c r="A364" s="1"/>
      <c r="B364" s="68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ht="15.6" x14ac:dyDescent="0.3">
      <c r="A365" s="1"/>
      <c r="B365" s="68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ht="15.6" x14ac:dyDescent="0.3">
      <c r="A366" s="1"/>
      <c r="B366" s="68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ht="15.6" x14ac:dyDescent="0.3">
      <c r="A367" s="1"/>
      <c r="B367" s="68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ht="15.6" x14ac:dyDescent="0.3">
      <c r="A368" s="1"/>
      <c r="B368" s="68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ht="15.6" x14ac:dyDescent="0.3">
      <c r="A369" s="1"/>
      <c r="B369" s="68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ht="15.6" x14ac:dyDescent="0.3">
      <c r="A370" s="1"/>
      <c r="B370" s="68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ht="15.6" x14ac:dyDescent="0.3">
      <c r="A371" s="1"/>
      <c r="B371" s="68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ht="15.6" x14ac:dyDescent="0.3">
      <c r="A372" s="1"/>
      <c r="B372" s="68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ht="15.6" x14ac:dyDescent="0.3">
      <c r="A373" s="1"/>
      <c r="B373" s="68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ht="15.6" x14ac:dyDescent="0.3">
      <c r="A374" s="1"/>
      <c r="B374" s="68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ht="15.6" x14ac:dyDescent="0.3">
      <c r="A375" s="1"/>
      <c r="B375" s="68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ht="15.6" x14ac:dyDescent="0.3">
      <c r="A376" s="1"/>
      <c r="B376" s="68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ht="15.6" x14ac:dyDescent="0.3">
      <c r="A377" s="1"/>
      <c r="B377" s="68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ht="15.6" x14ac:dyDescent="0.3">
      <c r="A378" s="1"/>
      <c r="B378" s="68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ht="15.6" x14ac:dyDescent="0.3">
      <c r="A379" s="1"/>
      <c r="B379" s="68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ht="15.6" x14ac:dyDescent="0.3">
      <c r="A380" s="1"/>
      <c r="B380" s="68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ht="15.6" x14ac:dyDescent="0.3">
      <c r="A381" s="1"/>
      <c r="B381" s="68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ht="15.6" x14ac:dyDescent="0.3">
      <c r="A382" s="1"/>
      <c r="B382" s="68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ht="15.6" x14ac:dyDescent="0.3">
      <c r="A383" s="1"/>
      <c r="B383" s="68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ht="15.6" x14ac:dyDescent="0.3">
      <c r="A384" s="1"/>
      <c r="B384" s="68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ht="15.6" x14ac:dyDescent="0.3">
      <c r="A385" s="1"/>
      <c r="B385" s="68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ht="15.6" x14ac:dyDescent="0.3">
      <c r="A386" s="1"/>
      <c r="B386" s="68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ht="15.6" x14ac:dyDescent="0.3">
      <c r="A387" s="1"/>
      <c r="B387" s="68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ht="15.6" x14ac:dyDescent="0.3">
      <c r="A388" s="1"/>
      <c r="B388" s="68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ht="15.6" x14ac:dyDescent="0.3">
      <c r="A389" s="1"/>
      <c r="B389" s="68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ht="15.6" x14ac:dyDescent="0.3">
      <c r="A390" s="1"/>
      <c r="B390" s="68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ht="15.6" x14ac:dyDescent="0.3">
      <c r="A391" s="1"/>
      <c r="B391" s="68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ht="15.6" x14ac:dyDescent="0.3">
      <c r="A392" s="1"/>
      <c r="B392" s="68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ht="15.6" x14ac:dyDescent="0.3">
      <c r="A393" s="1"/>
      <c r="B393" s="68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ht="15.6" x14ac:dyDescent="0.3">
      <c r="A394" s="1"/>
      <c r="B394" s="68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ht="15.6" x14ac:dyDescent="0.3">
      <c r="A395" s="1"/>
      <c r="B395" s="68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ht="15.6" x14ac:dyDescent="0.3">
      <c r="A396" s="1"/>
      <c r="B396" s="68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ht="15.6" x14ac:dyDescent="0.3">
      <c r="A397" s="1"/>
      <c r="B397" s="68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ht="15.6" x14ac:dyDescent="0.3">
      <c r="A398" s="1"/>
      <c r="B398" s="68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ht="15.6" x14ac:dyDescent="0.3">
      <c r="A399" s="1"/>
      <c r="B399" s="68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ht="15.6" x14ac:dyDescent="0.3">
      <c r="A400" s="1"/>
      <c r="B400" s="68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ht="15.6" x14ac:dyDescent="0.3">
      <c r="A401" s="1"/>
      <c r="B401" s="68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ht="15.6" x14ac:dyDescent="0.3">
      <c r="A402" s="1"/>
      <c r="B402" s="68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ht="15.6" x14ac:dyDescent="0.3">
      <c r="A403" s="1"/>
      <c r="B403" s="68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ht="15.6" x14ac:dyDescent="0.3">
      <c r="A404" s="1"/>
      <c r="B404" s="68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ht="15.6" x14ac:dyDescent="0.3">
      <c r="A405" s="1"/>
      <c r="B405" s="68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ht="15.6" x14ac:dyDescent="0.3">
      <c r="A406" s="1"/>
      <c r="B406" s="68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ht="15.6" x14ac:dyDescent="0.3">
      <c r="A407" s="1"/>
      <c r="B407" s="68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ht="15.6" x14ac:dyDescent="0.3">
      <c r="A408" s="1"/>
      <c r="B408" s="68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ht="15.6" x14ac:dyDescent="0.3">
      <c r="A409" s="1"/>
      <c r="B409" s="68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ht="15.6" x14ac:dyDescent="0.3">
      <c r="A410" s="1"/>
      <c r="B410" s="68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ht="15.6" x14ac:dyDescent="0.3">
      <c r="A411" s="1"/>
      <c r="B411" s="68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ht="15.6" x14ac:dyDescent="0.3">
      <c r="A412" s="1"/>
      <c r="B412" s="68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ht="15.6" x14ac:dyDescent="0.3">
      <c r="A413" s="1"/>
      <c r="B413" s="68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ht="15.6" x14ac:dyDescent="0.3">
      <c r="A414" s="1"/>
      <c r="B414" s="68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ht="15.6" x14ac:dyDescent="0.3">
      <c r="A415" s="1"/>
      <c r="B415" s="68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ht="15.6" x14ac:dyDescent="0.3">
      <c r="A416" s="1"/>
      <c r="B416" s="68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ht="15.6" x14ac:dyDescent="0.3">
      <c r="A417" s="1"/>
      <c r="B417" s="68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ht="15.6" x14ac:dyDescent="0.3">
      <c r="A418" s="1"/>
      <c r="B418" s="68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ht="15.6" x14ac:dyDescent="0.3">
      <c r="A419" s="1"/>
      <c r="B419" s="68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ht="15.6" x14ac:dyDescent="0.3">
      <c r="A420" s="1"/>
      <c r="B420" s="68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ht="15.6" x14ac:dyDescent="0.3">
      <c r="A421" s="1"/>
      <c r="B421" s="68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ht="15.6" x14ac:dyDescent="0.3">
      <c r="A422" s="1"/>
      <c r="B422" s="68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ht="15.6" x14ac:dyDescent="0.3">
      <c r="A423" s="1"/>
      <c r="B423" s="68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ht="15.6" x14ac:dyDescent="0.3">
      <c r="A424" s="1"/>
      <c r="B424" s="68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ht="15.6" x14ac:dyDescent="0.3">
      <c r="A425" s="1"/>
      <c r="B425" s="68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ht="15.6" x14ac:dyDescent="0.3">
      <c r="A426" s="1"/>
      <c r="B426" s="68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ht="15.6" x14ac:dyDescent="0.3">
      <c r="A427" s="1"/>
      <c r="B427" s="68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ht="15.6" x14ac:dyDescent="0.3">
      <c r="A428" s="1"/>
      <c r="B428" s="68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ht="15.6" x14ac:dyDescent="0.3">
      <c r="A429" s="1"/>
      <c r="B429" s="68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ht="15.6" x14ac:dyDescent="0.3">
      <c r="A430" s="1"/>
      <c r="B430" s="68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ht="15.6" x14ac:dyDescent="0.3">
      <c r="A431" s="1"/>
      <c r="B431" s="68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ht="15.6" x14ac:dyDescent="0.3">
      <c r="A432" s="1"/>
      <c r="B432" s="68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ht="15.6" x14ac:dyDescent="0.3">
      <c r="A433" s="1"/>
      <c r="B433" s="68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ht="15.6" x14ac:dyDescent="0.3">
      <c r="A434" s="1"/>
      <c r="B434" s="68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ht="15.6" x14ac:dyDescent="0.3">
      <c r="A435" s="1"/>
      <c r="B435" s="68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ht="15.6" x14ac:dyDescent="0.3">
      <c r="A436" s="1"/>
      <c r="B436" s="68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ht="15.6" x14ac:dyDescent="0.3">
      <c r="A437" s="1"/>
      <c r="B437" s="68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ht="15.6" x14ac:dyDescent="0.3">
      <c r="A438" s="1"/>
      <c r="B438" s="68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ht="15.6" x14ac:dyDescent="0.3">
      <c r="A439" s="1"/>
      <c r="B439" s="68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ht="15.6" x14ac:dyDescent="0.3">
      <c r="A440" s="1"/>
      <c r="B440" s="68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ht="15.6" x14ac:dyDescent="0.3">
      <c r="A441" s="1"/>
      <c r="B441" s="68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ht="15.6" x14ac:dyDescent="0.3">
      <c r="A442" s="1"/>
      <c r="B442" s="68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ht="15.6" x14ac:dyDescent="0.3">
      <c r="A443" s="1"/>
      <c r="B443" s="68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ht="15.6" x14ac:dyDescent="0.3">
      <c r="A444" s="1"/>
      <c r="B444" s="68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ht="15.6" x14ac:dyDescent="0.3">
      <c r="A445" s="1"/>
      <c r="B445" s="68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ht="15.6" x14ac:dyDescent="0.3">
      <c r="A446" s="1"/>
      <c r="B446" s="68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ht="15.6" x14ac:dyDescent="0.3">
      <c r="A447" s="1"/>
      <c r="B447" s="68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ht="15.6" x14ac:dyDescent="0.3">
      <c r="A448" s="1"/>
      <c r="B448" s="68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ht="15.6" x14ac:dyDescent="0.3">
      <c r="A449" s="1"/>
      <c r="B449" s="68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ht="15.6" x14ac:dyDescent="0.3">
      <c r="A450" s="1"/>
      <c r="B450" s="68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ht="15.6" x14ac:dyDescent="0.3">
      <c r="A451" s="1"/>
      <c r="B451" s="68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ht="15.6" x14ac:dyDescent="0.3">
      <c r="A452" s="1"/>
      <c r="B452" s="68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ht="15.6" x14ac:dyDescent="0.3">
      <c r="A453" s="1"/>
      <c r="B453" s="68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ht="15.6" x14ac:dyDescent="0.3">
      <c r="A454" s="1"/>
      <c r="B454" s="68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ht="15.6" x14ac:dyDescent="0.3">
      <c r="A455" s="1"/>
      <c r="B455" s="68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ht="15.6" x14ac:dyDescent="0.3">
      <c r="A456" s="1"/>
      <c r="B456" s="68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ht="15.6" x14ac:dyDescent="0.3">
      <c r="A457" s="1"/>
      <c r="B457" s="68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ht="15.6" x14ac:dyDescent="0.3">
      <c r="A458" s="1"/>
      <c r="B458" s="68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ht="15.6" x14ac:dyDescent="0.3">
      <c r="A459" s="1"/>
      <c r="B459" s="68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ht="15.6" x14ac:dyDescent="0.3">
      <c r="A460" s="1"/>
      <c r="B460" s="68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ht="15.6" x14ac:dyDescent="0.3">
      <c r="A461" s="1"/>
      <c r="B461" s="68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ht="15.6" x14ac:dyDescent="0.3">
      <c r="A462" s="1"/>
      <c r="B462" s="68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ht="15.6" x14ac:dyDescent="0.3">
      <c r="A463" s="1"/>
      <c r="B463" s="68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ht="15.6" x14ac:dyDescent="0.3">
      <c r="A464" s="1"/>
      <c r="B464" s="68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ht="15.6" x14ac:dyDescent="0.3">
      <c r="A465" s="1"/>
      <c r="B465" s="68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ht="15.6" x14ac:dyDescent="0.3">
      <c r="A466" s="1"/>
      <c r="B466" s="68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ht="15.6" x14ac:dyDescent="0.3">
      <c r="A467" s="1"/>
      <c r="B467" s="68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ht="15.6" x14ac:dyDescent="0.3">
      <c r="A468" s="1"/>
      <c r="B468" s="68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ht="15.6" x14ac:dyDescent="0.3">
      <c r="A469" s="1"/>
      <c r="B469" s="68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ht="15.6" x14ac:dyDescent="0.3">
      <c r="A470" s="1"/>
      <c r="B470" s="68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ht="15.6" x14ac:dyDescent="0.3">
      <c r="A471" s="1"/>
      <c r="B471" s="68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ht="15.6" x14ac:dyDescent="0.3">
      <c r="A472" s="1"/>
      <c r="B472" s="68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ht="15.6" x14ac:dyDescent="0.3">
      <c r="A473" s="1"/>
      <c r="B473" s="68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ht="15.6" x14ac:dyDescent="0.3">
      <c r="A474" s="1"/>
      <c r="B474" s="68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ht="15.6" x14ac:dyDescent="0.3">
      <c r="A475" s="1"/>
      <c r="B475" s="68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ht="15.6" x14ac:dyDescent="0.3">
      <c r="A476" s="1"/>
      <c r="B476" s="68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ht="15.6" x14ac:dyDescent="0.3">
      <c r="A477" s="1"/>
      <c r="B477" s="68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ht="15.6" x14ac:dyDescent="0.3">
      <c r="A478" s="1"/>
      <c r="B478" s="68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ht="15.6" x14ac:dyDescent="0.3">
      <c r="A479" s="1"/>
      <c r="B479" s="68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ht="15.6" x14ac:dyDescent="0.3">
      <c r="A480" s="1"/>
      <c r="B480" s="68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ht="15.6" x14ac:dyDescent="0.3">
      <c r="A481" s="1"/>
      <c r="B481" s="68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ht="15.6" x14ac:dyDescent="0.3">
      <c r="A482" s="1"/>
      <c r="B482" s="68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ht="15.6" x14ac:dyDescent="0.3">
      <c r="A483" s="1"/>
      <c r="B483" s="68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ht="15.6" x14ac:dyDescent="0.3">
      <c r="A484" s="1"/>
      <c r="B484" s="68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ht="15.6" x14ac:dyDescent="0.3">
      <c r="A485" s="1"/>
      <c r="B485" s="68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ht="15.6" x14ac:dyDescent="0.3">
      <c r="A486" s="1"/>
      <c r="B486" s="68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ht="15.6" x14ac:dyDescent="0.3">
      <c r="A487" s="1"/>
      <c r="B487" s="68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ht="15.6" x14ac:dyDescent="0.3">
      <c r="A488" s="1"/>
      <c r="B488" s="68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ht="15.6" x14ac:dyDescent="0.3">
      <c r="A489" s="1"/>
      <c r="B489" s="68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ht="15.6" x14ac:dyDescent="0.3">
      <c r="A490" s="1"/>
      <c r="B490" s="68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ht="15.6" x14ac:dyDescent="0.3">
      <c r="A491" s="1"/>
      <c r="B491" s="68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ht="15.6" x14ac:dyDescent="0.3">
      <c r="A492" s="1"/>
      <c r="B492" s="68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ht="15.6" x14ac:dyDescent="0.3">
      <c r="A493" s="1"/>
      <c r="B493" s="68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ht="15.6" x14ac:dyDescent="0.3">
      <c r="A494" s="1"/>
      <c r="B494" s="68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ht="15.6" x14ac:dyDescent="0.3">
      <c r="A495" s="1"/>
      <c r="B495" s="68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ht="15.6" x14ac:dyDescent="0.3">
      <c r="A496" s="1"/>
      <c r="B496" s="68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ht="15.6" x14ac:dyDescent="0.3">
      <c r="A497" s="1"/>
      <c r="B497" s="68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ht="15.6" x14ac:dyDescent="0.3">
      <c r="A498" s="1"/>
      <c r="B498" s="68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ht="15.6" x14ac:dyDescent="0.3">
      <c r="A499" s="1"/>
      <c r="B499" s="68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ht="15.6" x14ac:dyDescent="0.3">
      <c r="A500" s="1"/>
      <c r="B500" s="68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ht="15.6" x14ac:dyDescent="0.3">
      <c r="A501" s="1"/>
      <c r="B501" s="68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ht="15.6" x14ac:dyDescent="0.3">
      <c r="A502" s="1"/>
      <c r="B502" s="68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ht="15.6" x14ac:dyDescent="0.3">
      <c r="A503" s="1"/>
      <c r="B503" s="68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ht="15.6" x14ac:dyDescent="0.3">
      <c r="A504" s="1"/>
      <c r="B504" s="68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ht="15.6" x14ac:dyDescent="0.3">
      <c r="A505" s="1"/>
      <c r="B505" s="68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ht="15.6" x14ac:dyDescent="0.3">
      <c r="A506" s="1"/>
      <c r="B506" s="68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ht="15.6" x14ac:dyDescent="0.3">
      <c r="A507" s="1"/>
      <c r="B507" s="68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ht="15.6" x14ac:dyDescent="0.3">
      <c r="A508" s="1"/>
      <c r="B508" s="68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ht="15.6" x14ac:dyDescent="0.3">
      <c r="A509" s="1"/>
      <c r="B509" s="68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ht="15.6" x14ac:dyDescent="0.3">
      <c r="A510" s="1"/>
      <c r="B510" s="68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ht="15.6" x14ac:dyDescent="0.3">
      <c r="A511" s="1"/>
      <c r="B511" s="68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ht="15.6" x14ac:dyDescent="0.3">
      <c r="A512" s="1"/>
      <c r="B512" s="68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ht="15.6" x14ac:dyDescent="0.3">
      <c r="A513" s="1"/>
      <c r="B513" s="68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ht="15.6" x14ac:dyDescent="0.3">
      <c r="A514" s="1"/>
      <c r="B514" s="68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ht="15.6" x14ac:dyDescent="0.3">
      <c r="A515" s="1"/>
      <c r="B515" s="68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ht="15.6" x14ac:dyDescent="0.3">
      <c r="A516" s="1"/>
      <c r="B516" s="68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ht="15.6" x14ac:dyDescent="0.3">
      <c r="A517" s="1"/>
      <c r="B517" s="68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ht="15.6" x14ac:dyDescent="0.3">
      <c r="A518" s="1"/>
      <c r="B518" s="68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ht="15.6" x14ac:dyDescent="0.3">
      <c r="A519" s="1"/>
      <c r="B519" s="68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ht="15.6" x14ac:dyDescent="0.3">
      <c r="A520" s="1"/>
      <c r="B520" s="68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ht="15.6" x14ac:dyDescent="0.3">
      <c r="A521" s="1"/>
      <c r="B521" s="68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ht="15.6" x14ac:dyDescent="0.3">
      <c r="A522" s="1"/>
      <c r="B522" s="68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ht="15.6" x14ac:dyDescent="0.3">
      <c r="A523" s="1"/>
      <c r="B523" s="68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ht="15.6" x14ac:dyDescent="0.3">
      <c r="A524" s="1"/>
      <c r="B524" s="68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ht="15.6" x14ac:dyDescent="0.3">
      <c r="A525" s="1"/>
      <c r="B525" s="68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ht="15.6" x14ac:dyDescent="0.3">
      <c r="A526" s="1"/>
      <c r="B526" s="68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ht="15.6" x14ac:dyDescent="0.3">
      <c r="A527" s="1"/>
      <c r="B527" s="68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ht="15.6" x14ac:dyDescent="0.3">
      <c r="A528" s="1"/>
      <c r="B528" s="68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ht="15.6" x14ac:dyDescent="0.3">
      <c r="A529" s="1"/>
      <c r="B529" s="68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ht="15.6" x14ac:dyDescent="0.3">
      <c r="A530" s="1"/>
      <c r="B530" s="68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ht="15.6" x14ac:dyDescent="0.3">
      <c r="A531" s="1"/>
      <c r="B531" s="68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ht="15.6" x14ac:dyDescent="0.3">
      <c r="A532" s="1"/>
      <c r="B532" s="68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ht="15.6" x14ac:dyDescent="0.3">
      <c r="A533" s="1"/>
      <c r="B533" s="68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ht="15.6" x14ac:dyDescent="0.3">
      <c r="A534" s="1"/>
      <c r="B534" s="68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ht="15.6" x14ac:dyDescent="0.3">
      <c r="A535" s="1"/>
      <c r="B535" s="68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ht="15.6" x14ac:dyDescent="0.3">
      <c r="A536" s="1"/>
      <c r="B536" s="68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ht="15.6" x14ac:dyDescent="0.3">
      <c r="A537" s="1"/>
      <c r="B537" s="68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ht="15.6" x14ac:dyDescent="0.3">
      <c r="A538" s="1"/>
      <c r="B538" s="68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ht="15.6" x14ac:dyDescent="0.3">
      <c r="A539" s="1"/>
      <c r="B539" s="68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ht="15.6" x14ac:dyDescent="0.3">
      <c r="A540" s="1"/>
      <c r="B540" s="68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ht="15.6" x14ac:dyDescent="0.3">
      <c r="A541" s="1"/>
      <c r="B541" s="68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ht="15.6" x14ac:dyDescent="0.3">
      <c r="A542" s="1"/>
      <c r="B542" s="68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ht="15.6" x14ac:dyDescent="0.3">
      <c r="A543" s="1"/>
      <c r="B543" s="68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ht="15.6" x14ac:dyDescent="0.3">
      <c r="A544" s="1"/>
      <c r="B544" s="68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ht="15.6" x14ac:dyDescent="0.3">
      <c r="A545" s="1"/>
      <c r="B545" s="68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ht="15.6" x14ac:dyDescent="0.3">
      <c r="A546" s="1"/>
      <c r="B546" s="68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ht="15.6" x14ac:dyDescent="0.3">
      <c r="A547" s="1"/>
      <c r="B547" s="68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ht="15.6" x14ac:dyDescent="0.3">
      <c r="A548" s="1"/>
      <c r="B548" s="68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ht="15.6" x14ac:dyDescent="0.3">
      <c r="A549" s="1"/>
      <c r="B549" s="68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ht="15.6" x14ac:dyDescent="0.3">
      <c r="A550" s="1"/>
      <c r="B550" s="68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ht="15.6" x14ac:dyDescent="0.3">
      <c r="A551" s="1"/>
      <c r="B551" s="68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ht="15.6" x14ac:dyDescent="0.3">
      <c r="A552" s="1"/>
      <c r="B552" s="68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ht="15.6" x14ac:dyDescent="0.3">
      <c r="A553" s="1"/>
      <c r="B553" s="68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ht="15.6" x14ac:dyDescent="0.3">
      <c r="A554" s="1"/>
      <c r="B554" s="68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ht="15.6" x14ac:dyDescent="0.3">
      <c r="A555" s="1"/>
      <c r="B555" s="68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ht="15.6" x14ac:dyDescent="0.3">
      <c r="A556" s="1"/>
      <c r="B556" s="68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ht="15.6" x14ac:dyDescent="0.3">
      <c r="A557" s="1"/>
      <c r="B557" s="68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ht="15.6" x14ac:dyDescent="0.3">
      <c r="A558" s="1"/>
      <c r="B558" s="68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ht="15.6" x14ac:dyDescent="0.3">
      <c r="A559" s="1"/>
      <c r="B559" s="68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ht="15.6" x14ac:dyDescent="0.3">
      <c r="A560" s="1"/>
      <c r="B560" s="68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ht="15.6" x14ac:dyDescent="0.3">
      <c r="A561" s="1"/>
      <c r="B561" s="68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ht="15.6" x14ac:dyDescent="0.3">
      <c r="A562" s="1"/>
      <c r="B562" s="68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ht="15.6" x14ac:dyDescent="0.3">
      <c r="A563" s="1"/>
      <c r="B563" s="68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ht="15.6" x14ac:dyDescent="0.3">
      <c r="A564" s="1"/>
      <c r="B564" s="68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ht="15.6" x14ac:dyDescent="0.3">
      <c r="A565" s="1"/>
      <c r="B565" s="68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ht="15.6" x14ac:dyDescent="0.3">
      <c r="A566" s="1"/>
      <c r="B566" s="68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ht="15.6" x14ac:dyDescent="0.3">
      <c r="A567" s="1"/>
      <c r="B567" s="68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ht="15.6" x14ac:dyDescent="0.3">
      <c r="A568" s="1"/>
      <c r="B568" s="68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ht="15.6" x14ac:dyDescent="0.3">
      <c r="A569" s="1"/>
      <c r="B569" s="68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ht="15.6" x14ac:dyDescent="0.3">
      <c r="A570" s="1"/>
      <c r="B570" s="68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ht="15.6" x14ac:dyDescent="0.3">
      <c r="A571" s="1"/>
      <c r="B571" s="68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ht="15.6" x14ac:dyDescent="0.3">
      <c r="A572" s="1"/>
      <c r="B572" s="68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ht="15.6" x14ac:dyDescent="0.3">
      <c r="A573" s="1"/>
      <c r="B573" s="68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ht="15.6" x14ac:dyDescent="0.3">
      <c r="A574" s="1"/>
      <c r="B574" s="68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ht="15.6" x14ac:dyDescent="0.3">
      <c r="A575" s="1"/>
      <c r="B575" s="68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ht="15.6" x14ac:dyDescent="0.3">
      <c r="A576" s="1"/>
      <c r="B576" s="68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ht="15.6" x14ac:dyDescent="0.3">
      <c r="A577" s="1"/>
      <c r="B577" s="68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ht="15.6" x14ac:dyDescent="0.3">
      <c r="A578" s="1"/>
      <c r="B578" s="68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ht="15.6" x14ac:dyDescent="0.3">
      <c r="A579" s="1"/>
      <c r="B579" s="68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ht="15.6" x14ac:dyDescent="0.3">
      <c r="A580" s="1"/>
      <c r="B580" s="68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ht="15.6" x14ac:dyDescent="0.3">
      <c r="A581" s="1"/>
      <c r="B581" s="68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ht="15.6" x14ac:dyDescent="0.3">
      <c r="A582" s="1"/>
      <c r="B582" s="68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ht="15.6" x14ac:dyDescent="0.3">
      <c r="A583" s="1"/>
      <c r="B583" s="68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ht="15.6" x14ac:dyDescent="0.3">
      <c r="A584" s="1"/>
      <c r="B584" s="68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ht="15.6" x14ac:dyDescent="0.3">
      <c r="A585" s="1"/>
      <c r="B585" s="68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ht="15.6" x14ac:dyDescent="0.3">
      <c r="A586" s="1"/>
      <c r="B586" s="68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ht="15.6" x14ac:dyDescent="0.3">
      <c r="A587" s="1"/>
      <c r="B587" s="68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ht="15.6" x14ac:dyDescent="0.3">
      <c r="A588" s="1"/>
      <c r="B588" s="68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ht="15.6" x14ac:dyDescent="0.3">
      <c r="A589" s="1"/>
      <c r="B589" s="68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ht="15.6" x14ac:dyDescent="0.3">
      <c r="A590" s="1"/>
      <c r="B590" s="68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ht="15.6" x14ac:dyDescent="0.3">
      <c r="A591" s="1"/>
      <c r="B591" s="68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ht="15.6" x14ac:dyDescent="0.3">
      <c r="A592" s="1"/>
      <c r="B592" s="68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ht="15.6" x14ac:dyDescent="0.3">
      <c r="A593" s="1"/>
      <c r="B593" s="68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ht="15.6" x14ac:dyDescent="0.3">
      <c r="A594" s="1"/>
      <c r="B594" s="68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ht="15.6" x14ac:dyDescent="0.3">
      <c r="A595" s="1"/>
      <c r="B595" s="68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ht="15.6" x14ac:dyDescent="0.3">
      <c r="A596" s="1"/>
      <c r="B596" s="68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ht="15.6" x14ac:dyDescent="0.3">
      <c r="A597" s="1"/>
      <c r="B597" s="68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ht="15.6" x14ac:dyDescent="0.3">
      <c r="A598" s="1"/>
      <c r="B598" s="68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ht="15.6" x14ac:dyDescent="0.3">
      <c r="A599" s="1"/>
      <c r="B599" s="68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ht="15.6" x14ac:dyDescent="0.3">
      <c r="A600" s="1"/>
      <c r="B600" s="68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ht="15.6" x14ac:dyDescent="0.3">
      <c r="A601" s="1"/>
      <c r="B601" s="68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ht="15.6" x14ac:dyDescent="0.3">
      <c r="A602" s="1"/>
      <c r="B602" s="68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ht="15.6" x14ac:dyDescent="0.3">
      <c r="A603" s="1"/>
      <c r="B603" s="68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ht="15.6" x14ac:dyDescent="0.3">
      <c r="A604" s="1"/>
      <c r="B604" s="68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ht="15.6" x14ac:dyDescent="0.3">
      <c r="A605" s="1"/>
      <c r="B605" s="68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ht="15.6" x14ac:dyDescent="0.3">
      <c r="A606" s="1"/>
      <c r="B606" s="68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ht="15.6" x14ac:dyDescent="0.3">
      <c r="A607" s="1"/>
      <c r="B607" s="68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ht="15.6" x14ac:dyDescent="0.3">
      <c r="A608" s="1"/>
      <c r="B608" s="68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ht="15.6" x14ac:dyDescent="0.3">
      <c r="A609" s="1"/>
      <c r="B609" s="68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ht="15.6" x14ac:dyDescent="0.3">
      <c r="A610" s="1"/>
      <c r="B610" s="68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ht="15.6" x14ac:dyDescent="0.3">
      <c r="A611" s="1"/>
      <c r="B611" s="68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ht="15.6" x14ac:dyDescent="0.3">
      <c r="A612" s="1"/>
      <c r="B612" s="68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ht="15.6" x14ac:dyDescent="0.3">
      <c r="A613" s="1"/>
      <c r="B613" s="68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ht="15.6" x14ac:dyDescent="0.3">
      <c r="A614" s="1"/>
      <c r="B614" s="68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ht="15.6" x14ac:dyDescent="0.3">
      <c r="A615" s="1"/>
      <c r="B615" s="68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ht="15.6" x14ac:dyDescent="0.3">
      <c r="A616" s="1"/>
      <c r="B616" s="68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ht="15.6" x14ac:dyDescent="0.3">
      <c r="A617" s="1"/>
      <c r="B617" s="68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ht="15.6" x14ac:dyDescent="0.3">
      <c r="A618" s="1"/>
      <c r="B618" s="68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ht="15.6" x14ac:dyDescent="0.3">
      <c r="A619" s="1"/>
      <c r="B619" s="68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ht="15.6" x14ac:dyDescent="0.3">
      <c r="A620" s="1"/>
      <c r="B620" s="68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ht="15.6" x14ac:dyDescent="0.3">
      <c r="A621" s="1"/>
      <c r="B621" s="68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ht="15.6" x14ac:dyDescent="0.3">
      <c r="A622" s="1"/>
      <c r="B622" s="68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ht="15.6" x14ac:dyDescent="0.3">
      <c r="A623" s="1"/>
      <c r="B623" s="68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ht="15.6" x14ac:dyDescent="0.3">
      <c r="A624" s="1"/>
      <c r="B624" s="68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ht="15.6" x14ac:dyDescent="0.3">
      <c r="A625" s="1"/>
      <c r="B625" s="68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ht="15.6" x14ac:dyDescent="0.3">
      <c r="A626" s="1"/>
      <c r="B626" s="68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ht="15.6" x14ac:dyDescent="0.3">
      <c r="A627" s="1"/>
      <c r="B627" s="68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ht="15.6" x14ac:dyDescent="0.3">
      <c r="A628" s="1"/>
      <c r="B628" s="68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ht="15.6" x14ac:dyDescent="0.3">
      <c r="A629" s="1"/>
      <c r="B629" s="68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ht="15.6" x14ac:dyDescent="0.3">
      <c r="A630" s="1"/>
      <c r="B630" s="68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ht="15.6" x14ac:dyDescent="0.3">
      <c r="A631" s="1"/>
      <c r="B631" s="68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ht="15.6" x14ac:dyDescent="0.3">
      <c r="A632" s="1"/>
      <c r="B632" s="68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ht="15.6" x14ac:dyDescent="0.3">
      <c r="A633" s="1"/>
      <c r="B633" s="68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ht="15.6" x14ac:dyDescent="0.3">
      <c r="A634" s="1"/>
      <c r="B634" s="68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ht="15.6" x14ac:dyDescent="0.3">
      <c r="A635" s="1"/>
      <c r="B635" s="68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ht="15.6" x14ac:dyDescent="0.3">
      <c r="A636" s="1"/>
      <c r="B636" s="68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ht="15.6" x14ac:dyDescent="0.3">
      <c r="A637" s="1"/>
      <c r="B637" s="68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ht="15.6" x14ac:dyDescent="0.3">
      <c r="A638" s="1"/>
      <c r="B638" s="68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ht="15.6" x14ac:dyDescent="0.3">
      <c r="A639" s="1"/>
      <c r="B639" s="68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ht="15.6" x14ac:dyDescent="0.3">
      <c r="A640" s="1"/>
      <c r="B640" s="68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ht="15.6" x14ac:dyDescent="0.3">
      <c r="A641" s="1"/>
      <c r="B641" s="68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ht="15.6" x14ac:dyDescent="0.3">
      <c r="A642" s="1"/>
      <c r="B642" s="68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ht="15.6" x14ac:dyDescent="0.3">
      <c r="A643" s="1"/>
      <c r="B643" s="68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ht="15.6" x14ac:dyDescent="0.3">
      <c r="A644" s="1"/>
      <c r="B644" s="68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ht="15.6" x14ac:dyDescent="0.3">
      <c r="A645" s="1"/>
      <c r="B645" s="68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ht="15.6" x14ac:dyDescent="0.3">
      <c r="A646" s="1"/>
      <c r="B646" s="68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ht="15.6" x14ac:dyDescent="0.3">
      <c r="A647" s="1"/>
      <c r="B647" s="68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ht="15.6" x14ac:dyDescent="0.3">
      <c r="A648" s="1"/>
      <c r="B648" s="68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ht="15.6" x14ac:dyDescent="0.3">
      <c r="A649" s="1"/>
      <c r="B649" s="68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ht="15.6" x14ac:dyDescent="0.3">
      <c r="A650" s="1"/>
      <c r="B650" s="68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ht="15.6" x14ac:dyDescent="0.3">
      <c r="A651" s="1"/>
      <c r="B651" s="68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ht="15.6" x14ac:dyDescent="0.3">
      <c r="A652" s="1"/>
      <c r="B652" s="68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ht="15.6" x14ac:dyDescent="0.3">
      <c r="A653" s="1"/>
      <c r="B653" s="68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ht="15.6" x14ac:dyDescent="0.3">
      <c r="A654" s="1"/>
      <c r="B654" s="68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ht="15.6" x14ac:dyDescent="0.3">
      <c r="A655" s="1"/>
      <c r="B655" s="68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ht="15.6" x14ac:dyDescent="0.3">
      <c r="A656" s="1"/>
      <c r="B656" s="68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ht="15.6" x14ac:dyDescent="0.3">
      <c r="A657" s="1"/>
      <c r="B657" s="68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ht="15.6" x14ac:dyDescent="0.3">
      <c r="A658" s="1"/>
      <c r="B658" s="68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ht="15.6" x14ac:dyDescent="0.3">
      <c r="A659" s="1"/>
      <c r="B659" s="68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ht="15.6" x14ac:dyDescent="0.3">
      <c r="A660" s="1"/>
      <c r="B660" s="68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ht="15.6" x14ac:dyDescent="0.3">
      <c r="A661" s="1"/>
      <c r="B661" s="68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ht="15.6" x14ac:dyDescent="0.3">
      <c r="A662" s="1"/>
      <c r="B662" s="68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ht="15.6" x14ac:dyDescent="0.3">
      <c r="A663" s="1"/>
      <c r="B663" s="68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ht="15.6" x14ac:dyDescent="0.3">
      <c r="A664" s="1"/>
      <c r="B664" s="68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ht="15.6" x14ac:dyDescent="0.3">
      <c r="A665" s="1"/>
      <c r="B665" s="68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ht="15.6" x14ac:dyDescent="0.3">
      <c r="A666" s="1"/>
      <c r="B666" s="68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ht="15.6" x14ac:dyDescent="0.3">
      <c r="A667" s="1"/>
      <c r="B667" s="68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ht="15.6" x14ac:dyDescent="0.3">
      <c r="A668" s="1"/>
      <c r="B668" s="68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ht="15.6" x14ac:dyDescent="0.3">
      <c r="A669" s="1"/>
      <c r="B669" s="68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ht="15.6" x14ac:dyDescent="0.3">
      <c r="A670" s="1"/>
      <c r="B670" s="68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ht="15.6" x14ac:dyDescent="0.3">
      <c r="A671" s="1"/>
      <c r="B671" s="68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ht="15.6" x14ac:dyDescent="0.3">
      <c r="A672" s="1"/>
      <c r="B672" s="68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ht="15.6" x14ac:dyDescent="0.3">
      <c r="A673" s="1"/>
      <c r="B673" s="68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ht="15.6" x14ac:dyDescent="0.3">
      <c r="A674" s="1"/>
      <c r="B674" s="68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ht="15.6" x14ac:dyDescent="0.3">
      <c r="A675" s="1"/>
      <c r="B675" s="68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ht="15.6" x14ac:dyDescent="0.3">
      <c r="A676" s="1"/>
      <c r="B676" s="68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ht="15.6" x14ac:dyDescent="0.3">
      <c r="A677" s="1"/>
      <c r="B677" s="68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ht="15.6" x14ac:dyDescent="0.3">
      <c r="A678" s="1"/>
      <c r="B678" s="68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ht="15.6" x14ac:dyDescent="0.3">
      <c r="A679" s="1"/>
      <c r="B679" s="68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ht="15.6" x14ac:dyDescent="0.3">
      <c r="A680" s="1"/>
      <c r="B680" s="68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ht="15.6" x14ac:dyDescent="0.3">
      <c r="A681" s="1"/>
      <c r="B681" s="68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ht="15.6" x14ac:dyDescent="0.3">
      <c r="A682" s="1"/>
      <c r="B682" s="68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ht="15.6" x14ac:dyDescent="0.3">
      <c r="A683" s="1"/>
      <c r="B683" s="68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ht="15.6" x14ac:dyDescent="0.3">
      <c r="A684" s="1"/>
      <c r="B684" s="68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ht="15.6" x14ac:dyDescent="0.3">
      <c r="A685" s="1"/>
      <c r="B685" s="68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ht="15.6" x14ac:dyDescent="0.3">
      <c r="A686" s="1"/>
      <c r="B686" s="68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ht="15.6" x14ac:dyDescent="0.3">
      <c r="A687" s="1"/>
      <c r="B687" s="68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ht="15.6" x14ac:dyDescent="0.3">
      <c r="A688" s="1"/>
      <c r="B688" s="68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ht="15.6" x14ac:dyDescent="0.3">
      <c r="A689" s="1"/>
      <c r="B689" s="68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ht="15.6" x14ac:dyDescent="0.3">
      <c r="A690" s="1"/>
      <c r="B690" s="68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ht="15.6" x14ac:dyDescent="0.3">
      <c r="A691" s="1"/>
      <c r="B691" s="68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ht="15.6" x14ac:dyDescent="0.3">
      <c r="A692" s="1"/>
      <c r="B692" s="68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ht="15.6" x14ac:dyDescent="0.3">
      <c r="A693" s="1"/>
      <c r="B693" s="68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ht="15.6" x14ac:dyDescent="0.3">
      <c r="A694" s="1"/>
      <c r="B694" s="68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ht="15.6" x14ac:dyDescent="0.3">
      <c r="A695" s="1"/>
      <c r="B695" s="68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ht="15.6" x14ac:dyDescent="0.3">
      <c r="A696" s="1"/>
      <c r="B696" s="68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ht="15.6" x14ac:dyDescent="0.3">
      <c r="A697" s="1"/>
      <c r="B697" s="68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ht="15.6" x14ac:dyDescent="0.3">
      <c r="A698" s="1"/>
      <c r="B698" s="68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ht="15.6" x14ac:dyDescent="0.3">
      <c r="A699" s="1"/>
      <c r="B699" s="68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ht="15.6" x14ac:dyDescent="0.3">
      <c r="A700" s="1"/>
      <c r="B700" s="68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ht="15.6" x14ac:dyDescent="0.3">
      <c r="A701" s="1"/>
      <c r="B701" s="68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ht="15.6" x14ac:dyDescent="0.3">
      <c r="A702" s="1"/>
      <c r="B702" s="68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ht="15.6" x14ac:dyDescent="0.3">
      <c r="A703" s="1"/>
      <c r="B703" s="68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ht="15.6" x14ac:dyDescent="0.3">
      <c r="A704" s="1"/>
      <c r="B704" s="68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ht="15.6" x14ac:dyDescent="0.3">
      <c r="A705" s="1"/>
      <c r="B705" s="68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ht="15.6" x14ac:dyDescent="0.3">
      <c r="A706" s="1"/>
      <c r="B706" s="68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ht="15.6" x14ac:dyDescent="0.3">
      <c r="A707" s="1"/>
      <c r="B707" s="68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ht="15.6" x14ac:dyDescent="0.3">
      <c r="A708" s="1"/>
      <c r="B708" s="68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ht="15.6" x14ac:dyDescent="0.3">
      <c r="A709" s="1"/>
      <c r="B709" s="68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ht="15.6" x14ac:dyDescent="0.3">
      <c r="A710" s="1"/>
      <c r="B710" s="68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ht="15.6" x14ac:dyDescent="0.3">
      <c r="A711" s="1"/>
      <c r="B711" s="68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ht="15.6" x14ac:dyDescent="0.3">
      <c r="A712" s="1"/>
      <c r="B712" s="68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ht="15.6" x14ac:dyDescent="0.3">
      <c r="A713" s="1"/>
      <c r="B713" s="68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ht="15.6" x14ac:dyDescent="0.3">
      <c r="A714" s="1"/>
      <c r="B714" s="68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ht="15.6" x14ac:dyDescent="0.3">
      <c r="A715" s="1"/>
      <c r="B715" s="68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ht="15.6" x14ac:dyDescent="0.3">
      <c r="A716" s="1"/>
      <c r="B716" s="68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ht="15.6" x14ac:dyDescent="0.3">
      <c r="A717" s="1"/>
      <c r="B717" s="68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ht="15.6" x14ac:dyDescent="0.3">
      <c r="A718" s="1"/>
      <c r="B718" s="68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ht="15.6" x14ac:dyDescent="0.3">
      <c r="A719" s="1"/>
      <c r="B719" s="68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ht="15.6" x14ac:dyDescent="0.3">
      <c r="A720" s="1"/>
      <c r="B720" s="68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ht="15.6" x14ac:dyDescent="0.3">
      <c r="A721" s="1"/>
      <c r="B721" s="68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ht="15.6" x14ac:dyDescent="0.3">
      <c r="A722" s="1"/>
      <c r="B722" s="68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ht="15.6" x14ac:dyDescent="0.3">
      <c r="A723" s="1"/>
      <c r="B723" s="68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ht="15.6" x14ac:dyDescent="0.3">
      <c r="A724" s="1"/>
      <c r="B724" s="68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ht="15.6" x14ac:dyDescent="0.3">
      <c r="A725" s="1"/>
      <c r="B725" s="68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ht="15.6" x14ac:dyDescent="0.3">
      <c r="A726" s="1"/>
      <c r="B726" s="68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ht="15.6" x14ac:dyDescent="0.3">
      <c r="A727" s="1"/>
      <c r="B727" s="68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ht="15.6" x14ac:dyDescent="0.3">
      <c r="A728" s="1"/>
      <c r="B728" s="68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ht="15.6" x14ac:dyDescent="0.3">
      <c r="A729" s="1"/>
      <c r="B729" s="68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ht="15.6" x14ac:dyDescent="0.3">
      <c r="A730" s="1"/>
      <c r="B730" s="68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ht="15.6" x14ac:dyDescent="0.3">
      <c r="A731" s="1"/>
      <c r="B731" s="68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ht="15.6" x14ac:dyDescent="0.3">
      <c r="A732" s="1"/>
      <c r="B732" s="68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ht="15.6" x14ac:dyDescent="0.3">
      <c r="A733" s="1"/>
      <c r="B733" s="68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ht="15.6" x14ac:dyDescent="0.3">
      <c r="A734" s="1"/>
      <c r="B734" s="68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ht="15.6" x14ac:dyDescent="0.3">
      <c r="A735" s="1"/>
      <c r="B735" s="68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ht="15.6" x14ac:dyDescent="0.3">
      <c r="A736" s="1"/>
      <c r="B736" s="68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ht="15.6" x14ac:dyDescent="0.3">
      <c r="A737" s="1"/>
      <c r="B737" s="68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ht="15.6" x14ac:dyDescent="0.3">
      <c r="A738" s="1"/>
      <c r="B738" s="68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ht="15.6" x14ac:dyDescent="0.3">
      <c r="A739" s="1"/>
      <c r="B739" s="68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ht="15.6" x14ac:dyDescent="0.3">
      <c r="A740" s="1"/>
      <c r="B740" s="68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ht="15.6" x14ac:dyDescent="0.3">
      <c r="A741" s="1"/>
      <c r="B741" s="68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ht="15.6" x14ac:dyDescent="0.3">
      <c r="A742" s="1"/>
      <c r="B742" s="68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ht="15.6" x14ac:dyDescent="0.3">
      <c r="A743" s="1"/>
      <c r="B743" s="68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ht="15.6" x14ac:dyDescent="0.3">
      <c r="A744" s="1"/>
      <c r="B744" s="68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ht="15.6" x14ac:dyDescent="0.3">
      <c r="A745" s="1"/>
      <c r="B745" s="68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ht="15.6" x14ac:dyDescent="0.3">
      <c r="A746" s="1"/>
      <c r="B746" s="68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ht="15.6" x14ac:dyDescent="0.3">
      <c r="A747" s="1"/>
      <c r="B747" s="68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ht="15.6" x14ac:dyDescent="0.3">
      <c r="A748" s="1"/>
      <c r="B748" s="68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ht="15.6" x14ac:dyDescent="0.3">
      <c r="A749" s="1"/>
      <c r="B749" s="68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ht="15.6" x14ac:dyDescent="0.3">
      <c r="A750" s="1"/>
      <c r="B750" s="68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ht="15.6" x14ac:dyDescent="0.3">
      <c r="A751" s="1"/>
      <c r="B751" s="68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ht="15.6" x14ac:dyDescent="0.3">
      <c r="A752" s="1"/>
      <c r="B752" s="68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ht="15.6" x14ac:dyDescent="0.3">
      <c r="A753" s="1"/>
      <c r="B753" s="68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ht="15.6" x14ac:dyDescent="0.3">
      <c r="A754" s="1"/>
      <c r="B754" s="68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ht="15.6" x14ac:dyDescent="0.3">
      <c r="A755" s="1"/>
      <c r="B755" s="68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ht="15.6" x14ac:dyDescent="0.3">
      <c r="A756" s="1"/>
      <c r="B756" s="68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ht="15.6" x14ac:dyDescent="0.3">
      <c r="A757" s="1"/>
      <c r="B757" s="68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ht="15.6" x14ac:dyDescent="0.3">
      <c r="A758" s="1"/>
      <c r="B758" s="68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ht="15.6" x14ac:dyDescent="0.3">
      <c r="A759" s="1"/>
      <c r="B759" s="68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ht="15.6" x14ac:dyDescent="0.3">
      <c r="A760" s="1"/>
      <c r="B760" s="68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ht="15.6" x14ac:dyDescent="0.3">
      <c r="A761" s="1"/>
      <c r="B761" s="68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ht="15.6" x14ac:dyDescent="0.3">
      <c r="A762" s="1"/>
      <c r="B762" s="68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ht="15.6" x14ac:dyDescent="0.3">
      <c r="A763" s="1"/>
      <c r="B763" s="68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ht="15.6" x14ac:dyDescent="0.3">
      <c r="A764" s="1"/>
      <c r="B764" s="68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ht="15.6" x14ac:dyDescent="0.3">
      <c r="A765" s="1"/>
      <c r="B765" s="68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ht="15.6" x14ac:dyDescent="0.3">
      <c r="A766" s="1"/>
      <c r="B766" s="68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ht="15.6" x14ac:dyDescent="0.3">
      <c r="A767" s="1"/>
      <c r="B767" s="68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ht="15.6" x14ac:dyDescent="0.3">
      <c r="A768" s="1"/>
      <c r="B768" s="68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ht="15.6" x14ac:dyDescent="0.3">
      <c r="A769" s="1"/>
      <c r="B769" s="68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ht="15.6" x14ac:dyDescent="0.3">
      <c r="A770" s="1"/>
      <c r="B770" s="68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ht="15.6" x14ac:dyDescent="0.3">
      <c r="A771" s="1"/>
      <c r="B771" s="68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ht="15.6" x14ac:dyDescent="0.3">
      <c r="A772" s="1"/>
      <c r="B772" s="68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ht="15.6" x14ac:dyDescent="0.3">
      <c r="A773" s="1"/>
      <c r="B773" s="68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ht="15.6" x14ac:dyDescent="0.3">
      <c r="A774" s="1"/>
      <c r="B774" s="68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ht="15.6" x14ac:dyDescent="0.3">
      <c r="A775" s="1"/>
      <c r="B775" s="68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ht="15.6" x14ac:dyDescent="0.3">
      <c r="A776" s="1"/>
      <c r="B776" s="68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ht="15.6" x14ac:dyDescent="0.3">
      <c r="A777" s="1"/>
      <c r="B777" s="68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ht="15.6" x14ac:dyDescent="0.3">
      <c r="A778" s="1"/>
      <c r="B778" s="68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ht="15.6" x14ac:dyDescent="0.3">
      <c r="A779" s="1"/>
      <c r="B779" s="68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ht="15.6" x14ac:dyDescent="0.3">
      <c r="A780" s="1"/>
      <c r="B780" s="68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ht="15.6" x14ac:dyDescent="0.3">
      <c r="A781" s="1"/>
      <c r="B781" s="68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ht="15.6" x14ac:dyDescent="0.3">
      <c r="A782" s="1"/>
      <c r="B782" s="68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ht="15.6" x14ac:dyDescent="0.3">
      <c r="A783" s="1"/>
      <c r="B783" s="68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ht="15.6" x14ac:dyDescent="0.3">
      <c r="A784" s="1"/>
      <c r="B784" s="68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ht="15.6" x14ac:dyDescent="0.3">
      <c r="A785" s="1"/>
      <c r="B785" s="68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ht="15.6" x14ac:dyDescent="0.3">
      <c r="A786" s="1"/>
      <c r="B786" s="68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ht="15.6" x14ac:dyDescent="0.3">
      <c r="A787" s="1"/>
      <c r="B787" s="68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ht="15.6" x14ac:dyDescent="0.3">
      <c r="A788" s="1"/>
      <c r="B788" s="68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ht="15.6" x14ac:dyDescent="0.3">
      <c r="A789" s="1"/>
      <c r="B789" s="68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ht="15.6" x14ac:dyDescent="0.3">
      <c r="A790" s="1"/>
      <c r="B790" s="68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ht="15.6" x14ac:dyDescent="0.3">
      <c r="A791" s="1"/>
      <c r="B791" s="68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ht="15.6" x14ac:dyDescent="0.3">
      <c r="A792" s="1"/>
      <c r="B792" s="68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ht="15.6" x14ac:dyDescent="0.3">
      <c r="A793" s="1"/>
      <c r="B793" s="68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ht="15.6" x14ac:dyDescent="0.3">
      <c r="A794" s="1"/>
      <c r="B794" s="68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ht="15.6" x14ac:dyDescent="0.3">
      <c r="A795" s="1"/>
      <c r="B795" s="68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ht="15.6" x14ac:dyDescent="0.3">
      <c r="A796" s="1"/>
      <c r="B796" s="68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ht="15.6" x14ac:dyDescent="0.3">
      <c r="A797" s="1"/>
      <c r="B797" s="68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ht="15.6" x14ac:dyDescent="0.3">
      <c r="A798" s="1"/>
      <c r="B798" s="68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ht="15.6" x14ac:dyDescent="0.3">
      <c r="A799" s="1"/>
      <c r="B799" s="68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ht="15.6" x14ac:dyDescent="0.3">
      <c r="A800" s="1"/>
      <c r="B800" s="68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ht="15.6" x14ac:dyDescent="0.3">
      <c r="A801" s="1"/>
      <c r="B801" s="68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ht="15.6" x14ac:dyDescent="0.3">
      <c r="A802" s="1"/>
      <c r="B802" s="68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ht="15.6" x14ac:dyDescent="0.3">
      <c r="A803" s="1"/>
      <c r="B803" s="68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ht="15.6" x14ac:dyDescent="0.3">
      <c r="A804" s="1"/>
      <c r="B804" s="68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ht="15.6" x14ac:dyDescent="0.3">
      <c r="A805" s="1"/>
      <c r="B805" s="68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ht="15.6" x14ac:dyDescent="0.3">
      <c r="A806" s="1"/>
      <c r="B806" s="68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ht="15.6" x14ac:dyDescent="0.3">
      <c r="A807" s="1"/>
      <c r="B807" s="68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ht="15.6" x14ac:dyDescent="0.3">
      <c r="A808" s="1"/>
      <c r="B808" s="68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ht="15.6" x14ac:dyDescent="0.3">
      <c r="A809" s="1"/>
      <c r="B809" s="68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ht="15.6" x14ac:dyDescent="0.3">
      <c r="A810" s="1"/>
      <c r="B810" s="68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ht="15.6" x14ac:dyDescent="0.3">
      <c r="A811" s="1"/>
      <c r="B811" s="68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ht="15.6" x14ac:dyDescent="0.3">
      <c r="A812" s="1"/>
      <c r="B812" s="68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ht="15.6" x14ac:dyDescent="0.3">
      <c r="A813" s="1"/>
      <c r="B813" s="68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ht="15.6" x14ac:dyDescent="0.3">
      <c r="A814" s="1"/>
      <c r="B814" s="68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ht="15.6" x14ac:dyDescent="0.3">
      <c r="A815" s="1"/>
      <c r="B815" s="68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ht="15.6" x14ac:dyDescent="0.3">
      <c r="A816" s="1"/>
      <c r="B816" s="68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ht="15.6" x14ac:dyDescent="0.3">
      <c r="A817" s="1"/>
      <c r="B817" s="68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ht="15.6" x14ac:dyDescent="0.3">
      <c r="A818" s="1"/>
      <c r="B818" s="68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ht="15.6" x14ac:dyDescent="0.3">
      <c r="A819" s="1"/>
      <c r="B819" s="68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ht="15.6" x14ac:dyDescent="0.3">
      <c r="A820" s="1"/>
      <c r="B820" s="68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ht="15.6" x14ac:dyDescent="0.3">
      <c r="A821" s="1"/>
      <c r="B821" s="68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ht="15.6" x14ac:dyDescent="0.3">
      <c r="A822" s="1"/>
      <c r="B822" s="68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ht="15.6" x14ac:dyDescent="0.3">
      <c r="A823" s="1"/>
      <c r="B823" s="68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ht="15.6" x14ac:dyDescent="0.3">
      <c r="A824" s="1"/>
      <c r="B824" s="68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ht="15.6" x14ac:dyDescent="0.3">
      <c r="A825" s="1"/>
      <c r="B825" s="68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ht="15.6" x14ac:dyDescent="0.3">
      <c r="A826" s="1"/>
      <c r="B826" s="68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ht="15.6" x14ac:dyDescent="0.3">
      <c r="A827" s="1"/>
      <c r="B827" s="68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ht="15.6" x14ac:dyDescent="0.3">
      <c r="A828" s="1"/>
      <c r="B828" s="68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ht="15.6" x14ac:dyDescent="0.3">
      <c r="A829" s="1"/>
      <c r="B829" s="68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ht="15.6" x14ac:dyDescent="0.3">
      <c r="A830" s="1"/>
      <c r="B830" s="68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ht="15.6" x14ac:dyDescent="0.3">
      <c r="A831" s="1"/>
      <c r="B831" s="68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ht="15.6" x14ac:dyDescent="0.3">
      <c r="A832" s="1"/>
      <c r="B832" s="68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ht="15.6" x14ac:dyDescent="0.3">
      <c r="A833" s="1"/>
      <c r="B833" s="68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ht="15.6" x14ac:dyDescent="0.3">
      <c r="A834" s="1"/>
      <c r="B834" s="68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ht="15.6" x14ac:dyDescent="0.3">
      <c r="A835" s="1"/>
      <c r="B835" s="68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ht="15.6" x14ac:dyDescent="0.3">
      <c r="A836" s="1"/>
      <c r="B836" s="68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ht="15.6" x14ac:dyDescent="0.3">
      <c r="A837" s="1"/>
      <c r="B837" s="68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ht="15.6" x14ac:dyDescent="0.3">
      <c r="A838" s="1"/>
      <c r="B838" s="68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ht="15.6" x14ac:dyDescent="0.3">
      <c r="A839" s="1"/>
      <c r="B839" s="68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ht="15.6" x14ac:dyDescent="0.3">
      <c r="A840" s="1"/>
      <c r="B840" s="68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ht="15.6" x14ac:dyDescent="0.3">
      <c r="A841" s="1"/>
      <c r="B841" s="68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ht="15.6" x14ac:dyDescent="0.3">
      <c r="A842" s="1"/>
      <c r="B842" s="68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ht="15.6" x14ac:dyDescent="0.3">
      <c r="A843" s="1"/>
      <c r="B843" s="68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ht="15.6" x14ac:dyDescent="0.3">
      <c r="A844" s="1"/>
      <c r="B844" s="68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ht="15.6" x14ac:dyDescent="0.3">
      <c r="A845" s="1"/>
      <c r="B845" s="68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ht="15.6" x14ac:dyDescent="0.3">
      <c r="A846" s="1"/>
      <c r="B846" s="68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ht="15.6" x14ac:dyDescent="0.3">
      <c r="A847" s="1"/>
      <c r="B847" s="68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ht="15.6" x14ac:dyDescent="0.3">
      <c r="A848" s="1"/>
      <c r="B848" s="68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ht="15.6" x14ac:dyDescent="0.3">
      <c r="A849" s="1"/>
      <c r="B849" s="68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ht="15.6" x14ac:dyDescent="0.3">
      <c r="A850" s="1"/>
      <c r="B850" s="68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ht="15.6" x14ac:dyDescent="0.3">
      <c r="A851" s="1"/>
      <c r="B851" s="68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ht="15.6" x14ac:dyDescent="0.3">
      <c r="A852" s="1"/>
      <c r="B852" s="68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ht="15.6" x14ac:dyDescent="0.3">
      <c r="A853" s="1"/>
      <c r="B853" s="68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ht="15.6" x14ac:dyDescent="0.3">
      <c r="A854" s="1"/>
      <c r="B854" s="68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ht="15.6" x14ac:dyDescent="0.3">
      <c r="A855" s="1"/>
      <c r="B855" s="68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ht="15.6" x14ac:dyDescent="0.3">
      <c r="A856" s="1"/>
      <c r="B856" s="68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ht="15.6" x14ac:dyDescent="0.3">
      <c r="A857" s="1"/>
      <c r="B857" s="68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ht="15.6" x14ac:dyDescent="0.3">
      <c r="A858" s="1"/>
      <c r="B858" s="68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ht="15.6" x14ac:dyDescent="0.3">
      <c r="A859" s="1"/>
      <c r="B859" s="68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ht="15.6" x14ac:dyDescent="0.3">
      <c r="A860" s="1"/>
      <c r="B860" s="68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ht="15.6" x14ac:dyDescent="0.3">
      <c r="A861" s="1"/>
      <c r="B861" s="68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ht="15.6" x14ac:dyDescent="0.3">
      <c r="A862" s="1"/>
      <c r="B862" s="68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ht="15.6" x14ac:dyDescent="0.3">
      <c r="A863" s="1"/>
      <c r="B863" s="68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ht="15.6" x14ac:dyDescent="0.3">
      <c r="A864" s="1"/>
      <c r="B864" s="68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ht="15.6" x14ac:dyDescent="0.3">
      <c r="A865" s="1"/>
      <c r="B865" s="68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ht="15.6" x14ac:dyDescent="0.3">
      <c r="A866" s="1"/>
      <c r="B866" s="68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ht="15.6" x14ac:dyDescent="0.3">
      <c r="A867" s="1"/>
      <c r="B867" s="68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ht="15.6" x14ac:dyDescent="0.3">
      <c r="A868" s="1"/>
      <c r="B868" s="68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ht="15.6" x14ac:dyDescent="0.3">
      <c r="A869" s="1"/>
      <c r="B869" s="68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ht="15.6" x14ac:dyDescent="0.3">
      <c r="A870" s="1"/>
      <c r="B870" s="68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ht="15.6" x14ac:dyDescent="0.3">
      <c r="A871" s="1"/>
      <c r="B871" s="68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ht="15.6" x14ac:dyDescent="0.3">
      <c r="A872" s="1"/>
      <c r="B872" s="68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ht="15.6" x14ac:dyDescent="0.3">
      <c r="A873" s="1"/>
      <c r="B873" s="68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ht="15.6" x14ac:dyDescent="0.3">
      <c r="A874" s="1"/>
      <c r="B874" s="68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ht="15.6" x14ac:dyDescent="0.3">
      <c r="A875" s="1"/>
      <c r="B875" s="68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ht="15.6" x14ac:dyDescent="0.3">
      <c r="A876" s="1"/>
      <c r="B876" s="68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ht="15.6" x14ac:dyDescent="0.3">
      <c r="A877" s="1"/>
      <c r="B877" s="68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ht="15.6" x14ac:dyDescent="0.3">
      <c r="A878" s="1"/>
      <c r="B878" s="68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ht="15.6" x14ac:dyDescent="0.3">
      <c r="A879" s="1"/>
      <c r="B879" s="68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ht="15.6" x14ac:dyDescent="0.3">
      <c r="A880" s="1"/>
      <c r="B880" s="68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ht="15.6" x14ac:dyDescent="0.3">
      <c r="A881" s="1"/>
      <c r="B881" s="68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ht="15.6" x14ac:dyDescent="0.3">
      <c r="A882" s="1"/>
      <c r="B882" s="68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ht="15.6" x14ac:dyDescent="0.3">
      <c r="A883" s="1"/>
      <c r="B883" s="68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ht="15.6" x14ac:dyDescent="0.3">
      <c r="A884" s="1"/>
      <c r="B884" s="68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ht="15.6" x14ac:dyDescent="0.3">
      <c r="A885" s="1"/>
      <c r="B885" s="68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ht="15.6" x14ac:dyDescent="0.3">
      <c r="A886" s="1"/>
      <c r="B886" s="68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ht="15.6" x14ac:dyDescent="0.3">
      <c r="A887" s="1"/>
      <c r="B887" s="68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ht="15.6" x14ac:dyDescent="0.3">
      <c r="A888" s="1"/>
      <c r="B888" s="68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ht="15.6" x14ac:dyDescent="0.3">
      <c r="A889" s="1"/>
      <c r="B889" s="68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ht="15.6" x14ac:dyDescent="0.3">
      <c r="A890" s="1"/>
      <c r="B890" s="68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ht="15.6" x14ac:dyDescent="0.3">
      <c r="A891" s="1"/>
      <c r="B891" s="68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ht="15.6" x14ac:dyDescent="0.3">
      <c r="A892" s="1"/>
      <c r="B892" s="68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ht="15.6" x14ac:dyDescent="0.3">
      <c r="A893" s="1"/>
      <c r="B893" s="68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ht="15.6" x14ac:dyDescent="0.3">
      <c r="A894" s="1"/>
      <c r="B894" s="68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ht="15.6" x14ac:dyDescent="0.3">
      <c r="A895" s="1"/>
      <c r="B895" s="68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ht="15.6" x14ac:dyDescent="0.3">
      <c r="A896" s="1"/>
      <c r="B896" s="68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ht="15.6" x14ac:dyDescent="0.3">
      <c r="A897" s="1"/>
      <c r="B897" s="68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ht="15.6" x14ac:dyDescent="0.3">
      <c r="A898" s="1"/>
      <c r="B898" s="68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ht="15.6" x14ac:dyDescent="0.3">
      <c r="A899" s="1"/>
      <c r="B899" s="68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ht="15.6" x14ac:dyDescent="0.3">
      <c r="A900" s="1"/>
      <c r="B900" s="68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ht="15.6" x14ac:dyDescent="0.3">
      <c r="A901" s="1"/>
      <c r="B901" s="68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ht="15.6" x14ac:dyDescent="0.3">
      <c r="A902" s="1"/>
      <c r="B902" s="68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ht="15.6" x14ac:dyDescent="0.3">
      <c r="A903" s="1"/>
      <c r="B903" s="68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ht="15.6" x14ac:dyDescent="0.3">
      <c r="A904" s="1"/>
      <c r="B904" s="68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ht="15.6" x14ac:dyDescent="0.3">
      <c r="A905" s="1"/>
      <c r="B905" s="68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ht="15.6" x14ac:dyDescent="0.3">
      <c r="A906" s="1"/>
      <c r="B906" s="68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ht="15.6" x14ac:dyDescent="0.3">
      <c r="A907" s="1"/>
      <c r="B907" s="68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ht="15.6" x14ac:dyDescent="0.3">
      <c r="A908" s="1"/>
      <c r="B908" s="68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ht="15.6" x14ac:dyDescent="0.3">
      <c r="A909" s="1"/>
      <c r="B909" s="68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ht="15.6" x14ac:dyDescent="0.3">
      <c r="A910" s="1"/>
      <c r="B910" s="68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ht="15.6" x14ac:dyDescent="0.3">
      <c r="A911" s="1"/>
      <c r="B911" s="68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ht="15.6" x14ac:dyDescent="0.3">
      <c r="A912" s="1"/>
      <c r="B912" s="68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ht="15.6" x14ac:dyDescent="0.3">
      <c r="A913" s="1"/>
      <c r="B913" s="68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ht="15.6" x14ac:dyDescent="0.3">
      <c r="A914" s="1"/>
      <c r="B914" s="68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ht="15.6" x14ac:dyDescent="0.3">
      <c r="A915" s="1"/>
      <c r="B915" s="68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ht="15.6" x14ac:dyDescent="0.3">
      <c r="A916" s="1"/>
      <c r="B916" s="68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ht="15.6" x14ac:dyDescent="0.3">
      <c r="A917" s="1"/>
      <c r="B917" s="68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ht="15.6" x14ac:dyDescent="0.3">
      <c r="A918" s="1"/>
      <c r="B918" s="68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ht="15.6" x14ac:dyDescent="0.3">
      <c r="A919" s="1"/>
      <c r="B919" s="68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ht="15.6" x14ac:dyDescent="0.3">
      <c r="A920" s="1"/>
      <c r="B920" s="68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ht="15.6" x14ac:dyDescent="0.3">
      <c r="A921" s="1"/>
      <c r="B921" s="68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ht="15.6" x14ac:dyDescent="0.3">
      <c r="A922" s="1"/>
      <c r="B922" s="68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ht="15.6" x14ac:dyDescent="0.3">
      <c r="A923" s="1"/>
      <c r="B923" s="68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ht="15.6" x14ac:dyDescent="0.3">
      <c r="A924" s="1"/>
      <c r="B924" s="68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ht="15.6" x14ac:dyDescent="0.3">
      <c r="A925" s="1"/>
      <c r="B925" s="68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ht="15.6" x14ac:dyDescent="0.3">
      <c r="A926" s="1"/>
      <c r="B926" s="68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ht="15.6" x14ac:dyDescent="0.3">
      <c r="A927" s="1"/>
      <c r="B927" s="68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ht="15.6" x14ac:dyDescent="0.3">
      <c r="A928" s="1"/>
      <c r="B928" s="68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ht="15.6" x14ac:dyDescent="0.3">
      <c r="A929" s="1"/>
      <c r="B929" s="68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ht="15.6" x14ac:dyDescent="0.3">
      <c r="A930" s="1"/>
      <c r="B930" s="68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ht="15.6" x14ac:dyDescent="0.3">
      <c r="A931" s="1"/>
      <c r="B931" s="68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ht="15.6" x14ac:dyDescent="0.3">
      <c r="A932" s="1"/>
      <c r="B932" s="68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ht="15.6" x14ac:dyDescent="0.3">
      <c r="A933" s="1"/>
      <c r="B933" s="68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ht="15.6" x14ac:dyDescent="0.3">
      <c r="A934" s="1"/>
      <c r="B934" s="68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ht="15.6" x14ac:dyDescent="0.3">
      <c r="A935" s="1"/>
      <c r="B935" s="68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ht="15.6" x14ac:dyDescent="0.3">
      <c r="A936" s="1"/>
      <c r="B936" s="68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ht="15.6" x14ac:dyDescent="0.3">
      <c r="A937" s="1"/>
      <c r="B937" s="68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ht="15.6" x14ac:dyDescent="0.3">
      <c r="A938" s="1"/>
      <c r="B938" s="68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ht="15.6" x14ac:dyDescent="0.3">
      <c r="A939" s="1"/>
      <c r="B939" s="68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ht="15.6" x14ac:dyDescent="0.3">
      <c r="A940" s="1"/>
      <c r="B940" s="68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ht="15.6" x14ac:dyDescent="0.3">
      <c r="A941" s="1"/>
      <c r="B941" s="68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ht="15.6" x14ac:dyDescent="0.3">
      <c r="A942" s="1"/>
      <c r="B942" s="68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ht="15.6" x14ac:dyDescent="0.3">
      <c r="A943" s="1"/>
      <c r="B943" s="68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ht="15.6" x14ac:dyDescent="0.3">
      <c r="A944" s="1"/>
      <c r="B944" s="68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ht="15.6" x14ac:dyDescent="0.3">
      <c r="A945" s="1"/>
      <c r="B945" s="68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ht="15.6" x14ac:dyDescent="0.3">
      <c r="A946" s="1"/>
      <c r="B946" s="68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ht="15.6" x14ac:dyDescent="0.3">
      <c r="A947" s="1"/>
      <c r="B947" s="68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ht="15.6" x14ac:dyDescent="0.3">
      <c r="A948" s="1"/>
      <c r="B948" s="68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ht="15.6" x14ac:dyDescent="0.3">
      <c r="A949" s="1"/>
      <c r="B949" s="68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ht="15.6" x14ac:dyDescent="0.3">
      <c r="A950" s="1"/>
      <c r="B950" s="68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ht="15.6" x14ac:dyDescent="0.3">
      <c r="A951" s="1"/>
      <c r="B951" s="68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ht="15.6" x14ac:dyDescent="0.3">
      <c r="A952" s="1"/>
      <c r="B952" s="68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ht="15.6" x14ac:dyDescent="0.3">
      <c r="A953" s="1"/>
      <c r="B953" s="68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ht="15.6" x14ac:dyDescent="0.3">
      <c r="A954" s="1"/>
      <c r="B954" s="68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ht="15.6" x14ac:dyDescent="0.3">
      <c r="A955" s="1"/>
      <c r="B955" s="68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ht="15.6" x14ac:dyDescent="0.3">
      <c r="A956" s="1"/>
      <c r="B956" s="68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ht="15.6" x14ac:dyDescent="0.3">
      <c r="A957" s="1"/>
      <c r="B957" s="68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ht="15.6" x14ac:dyDescent="0.3">
      <c r="A958" s="1"/>
      <c r="B958" s="68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ht="15.6" x14ac:dyDescent="0.3">
      <c r="A959" s="1"/>
      <c r="B959" s="68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ht="15.6" x14ac:dyDescent="0.3">
      <c r="A960" s="1"/>
      <c r="B960" s="68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ht="15.6" x14ac:dyDescent="0.3">
      <c r="A961" s="1"/>
      <c r="B961" s="68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ht="15.6" x14ac:dyDescent="0.3">
      <c r="A962" s="1"/>
      <c r="B962" s="68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ht="15.6" x14ac:dyDescent="0.3">
      <c r="A963" s="1"/>
      <c r="B963" s="68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ht="15.6" x14ac:dyDescent="0.3">
      <c r="A964" s="1"/>
      <c r="B964" s="68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ht="15.6" x14ac:dyDescent="0.3">
      <c r="A965" s="1"/>
      <c r="B965" s="68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ht="15.6" x14ac:dyDescent="0.3">
      <c r="A966" s="1"/>
      <c r="B966" s="68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ht="15.6" x14ac:dyDescent="0.3">
      <c r="A967" s="1"/>
      <c r="B967" s="68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ht="15.6" x14ac:dyDescent="0.3">
      <c r="A968" s="1"/>
      <c r="B968" s="68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ht="15.6" x14ac:dyDescent="0.3">
      <c r="A969" s="1"/>
      <c r="B969" s="68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ht="15.6" x14ac:dyDescent="0.3">
      <c r="A970" s="1"/>
      <c r="B970" s="68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ht="15.6" x14ac:dyDescent="0.3">
      <c r="A971" s="1"/>
      <c r="B971" s="68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ht="15.6" x14ac:dyDescent="0.3">
      <c r="A972" s="1"/>
      <c r="B972" s="68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ht="15.6" x14ac:dyDescent="0.3">
      <c r="A973" s="1"/>
      <c r="B973" s="68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ht="15.6" x14ac:dyDescent="0.3">
      <c r="A974" s="1"/>
      <c r="B974" s="68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ht="15.6" x14ac:dyDescent="0.3">
      <c r="A975" s="1"/>
      <c r="B975" s="68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ht="15.6" x14ac:dyDescent="0.3">
      <c r="A976" s="1"/>
      <c r="B976" s="68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ht="15.6" x14ac:dyDescent="0.3">
      <c r="A977" s="1"/>
      <c r="B977" s="68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ht="15.6" x14ac:dyDescent="0.3">
      <c r="A978" s="1"/>
      <c r="B978" s="68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ht="15.6" x14ac:dyDescent="0.3">
      <c r="A979" s="1"/>
      <c r="B979" s="68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ht="15.6" x14ac:dyDescent="0.3">
      <c r="A980" s="1"/>
      <c r="B980" s="68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ht="15.6" x14ac:dyDescent="0.3">
      <c r="A981" s="1"/>
      <c r="B981" s="68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ht="15.6" x14ac:dyDescent="0.3">
      <c r="A982" s="1"/>
      <c r="B982" s="68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ht="15.6" x14ac:dyDescent="0.3">
      <c r="A983" s="1"/>
      <c r="B983" s="68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ht="15.6" x14ac:dyDescent="0.3">
      <c r="A984" s="1"/>
      <c r="B984" s="68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ht="15.6" x14ac:dyDescent="0.3">
      <c r="A985" s="1"/>
      <c r="B985" s="68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ht="15.6" x14ac:dyDescent="0.3">
      <c r="A986" s="1"/>
      <c r="B986" s="68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ht="15.6" x14ac:dyDescent="0.3">
      <c r="A987" s="1"/>
      <c r="B987" s="68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ht="15.6" x14ac:dyDescent="0.3">
      <c r="A988" s="1"/>
      <c r="B988" s="68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ht="15.6" x14ac:dyDescent="0.3">
      <c r="A989" s="1"/>
      <c r="B989" s="68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ht="15.6" x14ac:dyDescent="0.3">
      <c r="A990" s="1"/>
      <c r="B990" s="68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ht="15.6" x14ac:dyDescent="0.3">
      <c r="A991" s="1"/>
      <c r="B991" s="68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ht="15.6" x14ac:dyDescent="0.3">
      <c r="A992" s="1"/>
      <c r="B992" s="68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ht="15.6" x14ac:dyDescent="0.3">
      <c r="A993" s="1"/>
      <c r="B993" s="68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ht="15.6" x14ac:dyDescent="0.3">
      <c r="A994" s="1"/>
      <c r="B994" s="68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ht="15.6" x14ac:dyDescent="0.3">
      <c r="A995" s="1"/>
      <c r="B995" s="68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ht="15.6" x14ac:dyDescent="0.3">
      <c r="A996" s="1"/>
      <c r="B996" s="68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ht="15.6" x14ac:dyDescent="0.3">
      <c r="A997" s="1"/>
      <c r="B997" s="68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ht="15.6" x14ac:dyDescent="0.3">
      <c r="A998" s="1"/>
      <c r="B998" s="68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ht="15.6" x14ac:dyDescent="0.3">
      <c r="A999" s="1"/>
      <c r="B999" s="68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ht="15.6" x14ac:dyDescent="0.3">
      <c r="A1000" s="1"/>
      <c r="B1000" s="68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  <row r="1001" spans="1:29" ht="15.6" x14ac:dyDescent="0.3">
      <c r="A1001" s="1"/>
      <c r="B1001" s="68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</row>
    <row r="1002" spans="1:29" ht="15.6" x14ac:dyDescent="0.3">
      <c r="A1002" s="1"/>
      <c r="B1002" s="68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</row>
    <row r="1003" spans="1:29" ht="15.6" x14ac:dyDescent="0.3">
      <c r="A1003" s="1"/>
      <c r="B1003" s="68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</row>
    <row r="1004" spans="1:29" ht="15.6" x14ac:dyDescent="0.3">
      <c r="A1004" s="1"/>
      <c r="B1004" s="68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</row>
    <row r="1005" spans="1:29" ht="15.6" x14ac:dyDescent="0.3">
      <c r="A1005" s="1"/>
      <c r="B1005" s="68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</row>
    <row r="1006" spans="1:29" ht="15.6" x14ac:dyDescent="0.3">
      <c r="A1006" s="1"/>
      <c r="B1006" s="68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</row>
    <row r="1007" spans="1:29" ht="15.6" x14ac:dyDescent="0.3">
      <c r="A1007" s="1"/>
      <c r="B1007" s="68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001"/>
  <sheetViews>
    <sheetView workbookViewId="0"/>
  </sheetViews>
  <sheetFormatPr defaultColWidth="12.6640625" defaultRowHeight="15.75" customHeight="1" x14ac:dyDescent="0.25"/>
  <cols>
    <col min="1" max="1" width="20.109375" customWidth="1"/>
    <col min="2" max="2" width="33.77734375" customWidth="1"/>
    <col min="3" max="3" width="9.88671875" customWidth="1"/>
    <col min="6" max="6" width="2.44140625" customWidth="1"/>
    <col min="7" max="7" width="23.33203125" customWidth="1"/>
    <col min="8" max="8" width="67" customWidth="1"/>
    <col min="10" max="10" width="10.21875" customWidth="1"/>
  </cols>
  <sheetData>
    <row r="1" spans="1:26" ht="15.75" customHeight="1" x14ac:dyDescent="0.35">
      <c r="A1" s="107" t="s">
        <v>86</v>
      </c>
      <c r="D1" s="3" t="s">
        <v>1</v>
      </c>
      <c r="E1" s="3" t="s">
        <v>2</v>
      </c>
      <c r="F1" s="1"/>
      <c r="G1" s="120" t="s">
        <v>143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50"/>
      <c r="D2" s="51">
        <f>Main!B9</f>
        <v>0</v>
      </c>
      <c r="E2" s="51">
        <f>SUM(C5:C10)</f>
        <v>0</v>
      </c>
      <c r="F2" s="1"/>
      <c r="G2" s="120" t="s">
        <v>144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35">
      <c r="A3" s="50"/>
      <c r="B3" s="4"/>
      <c r="C3" s="4"/>
      <c r="D3" s="1"/>
      <c r="E3" s="1"/>
      <c r="F3" s="1"/>
      <c r="G3" s="50" t="s">
        <v>42</v>
      </c>
      <c r="H3" s="50" t="s">
        <v>43</v>
      </c>
      <c r="I3" s="50" t="s">
        <v>44</v>
      </c>
      <c r="J3" s="50" t="s">
        <v>45</v>
      </c>
      <c r="K3" s="107" t="s">
        <v>142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35">
      <c r="A4" s="2" t="s">
        <v>9</v>
      </c>
      <c r="B4" s="3" t="s">
        <v>35</v>
      </c>
      <c r="C4" s="3" t="s">
        <v>25</v>
      </c>
      <c r="D4" s="1"/>
      <c r="E4" s="1"/>
      <c r="F4" s="1"/>
      <c r="G4" s="90" t="s">
        <v>46</v>
      </c>
      <c r="H4" s="111" t="s">
        <v>47</v>
      </c>
      <c r="I4" s="90"/>
      <c r="J4" s="112"/>
      <c r="K4" s="9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35">
      <c r="A5" s="5"/>
      <c r="B5" s="54"/>
      <c r="C5" s="8"/>
      <c r="D5" s="1"/>
      <c r="E5" s="1"/>
      <c r="F5" s="1"/>
      <c r="G5" s="90" t="s">
        <v>48</v>
      </c>
      <c r="H5" s="111" t="s">
        <v>49</v>
      </c>
      <c r="I5" s="90"/>
      <c r="J5" s="112"/>
      <c r="K5" s="90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35">
      <c r="A6" s="5"/>
      <c r="B6" s="54"/>
      <c r="C6" s="8"/>
      <c r="D6" s="1"/>
      <c r="E6" s="1"/>
      <c r="F6" s="1"/>
      <c r="G6" s="90" t="s">
        <v>50</v>
      </c>
      <c r="H6" s="113" t="s">
        <v>51</v>
      </c>
      <c r="I6" s="90"/>
      <c r="J6" s="112"/>
      <c r="K6" s="90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35">
      <c r="A7" s="5"/>
      <c r="B7" s="54"/>
      <c r="C7" s="8"/>
      <c r="D7" s="1"/>
      <c r="E7" s="1"/>
      <c r="F7" s="1"/>
      <c r="G7" s="90" t="s">
        <v>52</v>
      </c>
      <c r="H7" s="111" t="s">
        <v>53</v>
      </c>
      <c r="I7" s="90"/>
      <c r="J7" s="112"/>
      <c r="K7" s="90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5">
      <c r="A8" s="5"/>
      <c r="B8" s="54"/>
      <c r="C8" s="8"/>
      <c r="D8" s="1"/>
      <c r="E8" s="1"/>
      <c r="F8" s="1"/>
      <c r="G8" s="90" t="s">
        <v>54</v>
      </c>
      <c r="H8" s="111" t="s">
        <v>55</v>
      </c>
      <c r="I8" s="114"/>
      <c r="J8" s="115"/>
      <c r="K8" s="114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5">
      <c r="A9" s="5"/>
      <c r="B9" s="54"/>
      <c r="C9" s="55"/>
      <c r="D9" s="1"/>
      <c r="E9" s="1"/>
      <c r="F9" s="1"/>
      <c r="G9" s="90" t="s">
        <v>56</v>
      </c>
      <c r="H9" s="111" t="s">
        <v>57</v>
      </c>
      <c r="I9" s="90"/>
      <c r="J9" s="112"/>
      <c r="K9" s="90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5">
      <c r="A10" s="5"/>
      <c r="B10" s="54"/>
      <c r="C10" s="55"/>
      <c r="D10" s="1"/>
      <c r="E10" s="1"/>
      <c r="F10" s="1"/>
      <c r="G10" s="90" t="s">
        <v>58</v>
      </c>
      <c r="H10" s="111" t="s">
        <v>59</v>
      </c>
      <c r="I10" s="90"/>
      <c r="J10" s="116"/>
      <c r="K10" s="90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5">
      <c r="A11" s="5"/>
      <c r="B11" s="54"/>
      <c r="C11" s="55"/>
      <c r="D11" s="1"/>
      <c r="E11" s="1"/>
      <c r="F11" s="1"/>
      <c r="G11" s="90" t="s">
        <v>60</v>
      </c>
      <c r="H11" s="117" t="s">
        <v>61</v>
      </c>
      <c r="I11" s="90"/>
      <c r="J11" s="116"/>
      <c r="K11" s="90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5">
      <c r="A12" s="5"/>
      <c r="B12" s="54"/>
      <c r="C12" s="55"/>
      <c r="D12" s="1"/>
      <c r="E12" s="1"/>
      <c r="F12" s="1"/>
      <c r="G12" s="90" t="s">
        <v>62</v>
      </c>
      <c r="H12" s="113" t="s">
        <v>63</v>
      </c>
      <c r="I12" s="90"/>
      <c r="J12" s="112"/>
      <c r="K12" s="90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5">
      <c r="A13" s="5"/>
      <c r="B13" s="54"/>
      <c r="C13" s="55"/>
      <c r="D13" s="1"/>
      <c r="E13" s="1"/>
      <c r="F13" s="1"/>
      <c r="G13" s="90" t="s">
        <v>64</v>
      </c>
      <c r="H13" s="118" t="s">
        <v>65</v>
      </c>
      <c r="I13" s="90"/>
      <c r="J13" s="116"/>
      <c r="K13" s="90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5">
      <c r="A14" s="5"/>
      <c r="B14" s="54"/>
      <c r="C14" s="55"/>
      <c r="D14" s="1"/>
      <c r="E14" s="1"/>
      <c r="F14" s="1"/>
      <c r="G14" s="90" t="s">
        <v>66</v>
      </c>
      <c r="H14" s="113" t="s">
        <v>67</v>
      </c>
      <c r="I14" s="90"/>
      <c r="J14" s="119"/>
      <c r="K14" s="90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5">
      <c r="A15" s="5"/>
      <c r="B15" s="5"/>
      <c r="C15" s="55"/>
      <c r="D15" s="1"/>
      <c r="E15" s="1"/>
      <c r="F15" s="1"/>
      <c r="G15" s="90" t="s">
        <v>68</v>
      </c>
      <c r="H15" s="111" t="s">
        <v>69</v>
      </c>
      <c r="I15" s="90"/>
      <c r="J15" s="119"/>
      <c r="K15" s="90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5">
      <c r="A16" s="5"/>
      <c r="B16" s="5"/>
      <c r="C16" s="55"/>
      <c r="D16" s="1"/>
      <c r="E16" s="1"/>
      <c r="F16" s="1"/>
      <c r="G16" s="90" t="s">
        <v>70</v>
      </c>
      <c r="H16" s="118" t="s">
        <v>71</v>
      </c>
      <c r="I16" s="90"/>
      <c r="J16" s="116"/>
      <c r="K16" s="90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5">
      <c r="A17" s="5"/>
      <c r="B17" s="5"/>
      <c r="C17" s="55"/>
      <c r="D17" s="1"/>
      <c r="E17" s="1"/>
      <c r="F17" s="1"/>
      <c r="G17" s="90" t="s">
        <v>72</v>
      </c>
      <c r="H17" s="111" t="s">
        <v>73</v>
      </c>
      <c r="I17" s="90"/>
      <c r="J17" s="116"/>
      <c r="K17" s="90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">
      <c r="A18" s="5"/>
      <c r="B18" s="5"/>
      <c r="C18" s="55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">
      <c r="A19" s="5"/>
      <c r="B19" s="5"/>
      <c r="C19" s="55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3">
      <c r="A20" s="5"/>
      <c r="B20" s="5"/>
      <c r="C20" s="5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">
      <c r="A21" s="5"/>
      <c r="B21" s="5"/>
      <c r="C21" s="5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">
      <c r="A22" s="5"/>
      <c r="B22" s="5"/>
      <c r="C22" s="5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5"/>
      <c r="B23" s="5"/>
      <c r="C23" s="5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5"/>
      <c r="B24" s="5"/>
      <c r="C24" s="5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5"/>
      <c r="B25" s="5"/>
      <c r="C25" s="5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5"/>
      <c r="B26" s="5"/>
      <c r="C26" s="5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">
      <c r="A27" s="5"/>
      <c r="B27" s="5"/>
      <c r="C27" s="5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6" x14ac:dyDescent="0.3">
      <c r="A28" s="5"/>
      <c r="B28" s="5"/>
      <c r="C28" s="5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6" x14ac:dyDescent="0.3">
      <c r="A29" s="5"/>
      <c r="B29" s="5"/>
      <c r="C29" s="5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6" x14ac:dyDescent="0.3">
      <c r="A30" s="5"/>
      <c r="B30" s="5"/>
      <c r="C30" s="5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6" x14ac:dyDescent="0.3">
      <c r="A31" s="5"/>
      <c r="B31" s="5"/>
      <c r="C31" s="5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6" x14ac:dyDescent="0.3">
      <c r="A32" s="5"/>
      <c r="B32" s="5"/>
      <c r="C32" s="5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6" x14ac:dyDescent="0.3">
      <c r="A33" s="5"/>
      <c r="B33" s="5"/>
      <c r="C33" s="5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6" x14ac:dyDescent="0.3">
      <c r="A34" s="5"/>
      <c r="B34" s="5"/>
      <c r="C34" s="5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6" x14ac:dyDescent="0.3">
      <c r="A35" s="5"/>
      <c r="B35" s="5"/>
      <c r="C35" s="5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6" x14ac:dyDescent="0.3">
      <c r="A36" s="5"/>
      <c r="B36" s="5"/>
      <c r="C36" s="5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6" x14ac:dyDescent="0.3">
      <c r="A37" s="5"/>
      <c r="B37" s="5"/>
      <c r="C37" s="5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6" x14ac:dyDescent="0.3">
      <c r="A38" s="5"/>
      <c r="B38" s="5"/>
      <c r="C38" s="5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6" x14ac:dyDescent="0.3">
      <c r="A39" s="5"/>
      <c r="B39" s="5"/>
      <c r="C39" s="5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6" x14ac:dyDescent="0.3">
      <c r="A40" s="5"/>
      <c r="B40" s="5"/>
      <c r="C40" s="5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6" x14ac:dyDescent="0.3">
      <c r="A41" s="5"/>
      <c r="B41" s="5"/>
      <c r="C41" s="5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6" x14ac:dyDescent="0.3">
      <c r="A42" s="5"/>
      <c r="B42" s="5"/>
      <c r="C42" s="5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6" x14ac:dyDescent="0.3">
      <c r="A43" s="5"/>
      <c r="B43" s="5"/>
      <c r="C43" s="5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6" x14ac:dyDescent="0.3">
      <c r="A44" s="5"/>
      <c r="B44" s="5"/>
      <c r="C44" s="5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6" x14ac:dyDescent="0.3">
      <c r="A45" s="5"/>
      <c r="B45" s="5"/>
      <c r="C45" s="5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6" x14ac:dyDescent="0.3">
      <c r="A46" s="5"/>
      <c r="B46" s="5"/>
      <c r="C46" s="5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6" x14ac:dyDescent="0.3">
      <c r="A47" s="5"/>
      <c r="B47" s="5"/>
      <c r="C47" s="5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6" x14ac:dyDescent="0.3">
      <c r="A48" s="5"/>
      <c r="B48" s="5"/>
      <c r="C48" s="5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6" x14ac:dyDescent="0.3">
      <c r="A49" s="5"/>
      <c r="B49" s="5"/>
      <c r="C49" s="55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6" x14ac:dyDescent="0.3">
      <c r="A50" s="56"/>
      <c r="B50" s="56"/>
      <c r="C50" s="57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6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hyperlinks>
    <hyperlink ref="H4" r:id="rId1" xr:uid="{00000000-0004-0000-0600-000000000000}"/>
    <hyperlink ref="H5" r:id="rId2" xr:uid="{00000000-0004-0000-0600-000001000000}"/>
    <hyperlink ref="H6" r:id="rId3" xr:uid="{00000000-0004-0000-0600-000002000000}"/>
    <hyperlink ref="H7" r:id="rId4" xr:uid="{00000000-0004-0000-0600-000003000000}"/>
    <hyperlink ref="H8" r:id="rId5" xr:uid="{00000000-0004-0000-0600-000004000000}"/>
    <hyperlink ref="H9" r:id="rId6" xr:uid="{00000000-0004-0000-0600-000005000000}"/>
    <hyperlink ref="H10" r:id="rId7" xr:uid="{00000000-0004-0000-0600-000006000000}"/>
    <hyperlink ref="H11" r:id="rId8" xr:uid="{00000000-0004-0000-0600-000007000000}"/>
    <hyperlink ref="H12" r:id="rId9" xr:uid="{00000000-0004-0000-0600-000008000000}"/>
    <hyperlink ref="H13" r:id="rId10" xr:uid="{00000000-0004-0000-0600-000009000000}"/>
    <hyperlink ref="H14" r:id="rId11" xr:uid="{00000000-0004-0000-0600-00000A000000}"/>
    <hyperlink ref="H15" r:id="rId12" xr:uid="{00000000-0004-0000-0600-00000B000000}"/>
    <hyperlink ref="H16" r:id="rId13" xr:uid="{00000000-0004-0000-0600-00000C000000}"/>
    <hyperlink ref="H17" r:id="rId14" xr:uid="{00000000-0004-0000-0600-00000D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1001"/>
  <sheetViews>
    <sheetView workbookViewId="0">
      <selection activeCell="B5" sqref="B5"/>
    </sheetView>
  </sheetViews>
  <sheetFormatPr defaultColWidth="12.6640625" defaultRowHeight="15.75" customHeight="1" x14ac:dyDescent="0.25"/>
  <cols>
    <col min="1" max="1" width="15.21875" customWidth="1"/>
    <col min="2" max="2" width="40.6640625" customWidth="1"/>
  </cols>
  <sheetData>
    <row r="1" spans="1:26" ht="15.75" customHeight="1" x14ac:dyDescent="0.35">
      <c r="A1" s="107" t="s">
        <v>145</v>
      </c>
      <c r="D1" s="3" t="s">
        <v>1</v>
      </c>
      <c r="E1" s="3" t="s">
        <v>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108" t="s">
        <v>146</v>
      </c>
      <c r="D2" s="51">
        <f>Main!B10</f>
        <v>0</v>
      </c>
      <c r="E2" s="51">
        <f>SUM(C5:C50)</f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3">
      <c r="A3" s="50"/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35">
      <c r="A4" s="2" t="s">
        <v>9</v>
      </c>
      <c r="B4" s="109" t="s">
        <v>147</v>
      </c>
      <c r="C4" s="3" t="s">
        <v>25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3">
      <c r="A5" s="5"/>
      <c r="B5" s="54"/>
      <c r="C5" s="55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3">
      <c r="A6" s="5"/>
      <c r="B6" s="54"/>
      <c r="C6" s="8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3">
      <c r="A7" s="59"/>
      <c r="B7" s="54"/>
      <c r="C7" s="5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">
      <c r="A8" s="59"/>
      <c r="B8" s="54"/>
      <c r="C8" s="55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5"/>
      <c r="B9" s="54"/>
      <c r="C9" s="5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">
      <c r="A10" s="5"/>
      <c r="B10" s="54"/>
      <c r="C10" s="55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">
      <c r="A11" s="5"/>
      <c r="B11" s="54"/>
      <c r="C11" s="55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">
      <c r="A12" s="5"/>
      <c r="B12" s="54"/>
      <c r="C12" s="55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">
      <c r="A13" s="5"/>
      <c r="B13" s="54"/>
      <c r="C13" s="55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">
      <c r="A14" s="5"/>
      <c r="B14" s="54"/>
      <c r="C14" s="5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">
      <c r="A15" s="5"/>
      <c r="B15" s="5"/>
      <c r="C15" s="55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">
      <c r="A16" s="5"/>
      <c r="B16" s="5"/>
      <c r="C16" s="55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">
      <c r="A17" s="5"/>
      <c r="B17" s="5"/>
      <c r="C17" s="5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">
      <c r="A18" s="5"/>
      <c r="B18" s="5"/>
      <c r="C18" s="55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">
      <c r="A19" s="5"/>
      <c r="B19" s="5"/>
      <c r="C19" s="55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3">
      <c r="A20" s="5"/>
      <c r="B20" s="5"/>
      <c r="C20" s="5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">
      <c r="A21" s="5"/>
      <c r="B21" s="5"/>
      <c r="C21" s="5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">
      <c r="A22" s="5"/>
      <c r="B22" s="5"/>
      <c r="C22" s="5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5"/>
      <c r="B23" s="5"/>
      <c r="C23" s="5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5"/>
      <c r="B24" s="5"/>
      <c r="C24" s="5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5"/>
      <c r="B25" s="5"/>
      <c r="C25" s="5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5"/>
      <c r="B26" s="5"/>
      <c r="C26" s="5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">
      <c r="A27" s="5"/>
      <c r="B27" s="5"/>
      <c r="C27" s="5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6" x14ac:dyDescent="0.3">
      <c r="A28" s="5"/>
      <c r="B28" s="5"/>
      <c r="C28" s="5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6" x14ac:dyDescent="0.3">
      <c r="A29" s="5"/>
      <c r="B29" s="5"/>
      <c r="C29" s="5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6" x14ac:dyDescent="0.3">
      <c r="A30" s="5"/>
      <c r="B30" s="5"/>
      <c r="C30" s="5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6" x14ac:dyDescent="0.3">
      <c r="A31" s="5"/>
      <c r="B31" s="5"/>
      <c r="C31" s="5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6" x14ac:dyDescent="0.3">
      <c r="A32" s="5"/>
      <c r="B32" s="5"/>
      <c r="C32" s="5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6" x14ac:dyDescent="0.3">
      <c r="A33" s="5"/>
      <c r="B33" s="5"/>
      <c r="C33" s="5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6" x14ac:dyDescent="0.3">
      <c r="A34" s="5"/>
      <c r="B34" s="5"/>
      <c r="C34" s="5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6" x14ac:dyDescent="0.3">
      <c r="A35" s="5"/>
      <c r="B35" s="5"/>
      <c r="C35" s="5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6" x14ac:dyDescent="0.3">
      <c r="A36" s="5"/>
      <c r="B36" s="5"/>
      <c r="C36" s="5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6" x14ac:dyDescent="0.3">
      <c r="A37" s="5"/>
      <c r="B37" s="5"/>
      <c r="C37" s="5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6" x14ac:dyDescent="0.3">
      <c r="A38" s="5"/>
      <c r="B38" s="5"/>
      <c r="C38" s="5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6" x14ac:dyDescent="0.3">
      <c r="A39" s="5"/>
      <c r="B39" s="5"/>
      <c r="C39" s="5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6" x14ac:dyDescent="0.3">
      <c r="A40" s="5"/>
      <c r="B40" s="5"/>
      <c r="C40" s="5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6" x14ac:dyDescent="0.3">
      <c r="A41" s="5"/>
      <c r="B41" s="5"/>
      <c r="C41" s="5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6" x14ac:dyDescent="0.3">
      <c r="A42" s="5"/>
      <c r="B42" s="5"/>
      <c r="C42" s="5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6" x14ac:dyDescent="0.3">
      <c r="A43" s="5"/>
      <c r="B43" s="5"/>
      <c r="C43" s="5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6" x14ac:dyDescent="0.3">
      <c r="A44" s="5"/>
      <c r="B44" s="5"/>
      <c r="C44" s="5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6" x14ac:dyDescent="0.3">
      <c r="A45" s="5"/>
      <c r="B45" s="5"/>
      <c r="C45" s="5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6" x14ac:dyDescent="0.3">
      <c r="A46" s="5"/>
      <c r="B46" s="5"/>
      <c r="C46" s="5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6" x14ac:dyDescent="0.3">
      <c r="A47" s="5"/>
      <c r="B47" s="5"/>
      <c r="C47" s="5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6" x14ac:dyDescent="0.3">
      <c r="A48" s="5"/>
      <c r="B48" s="5"/>
      <c r="C48" s="5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6" x14ac:dyDescent="0.3">
      <c r="A49" s="5"/>
      <c r="B49" s="5"/>
      <c r="C49" s="55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6" x14ac:dyDescent="0.3">
      <c r="A50" s="56"/>
      <c r="B50" s="56"/>
      <c r="C50" s="57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6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1001"/>
  <sheetViews>
    <sheetView workbookViewId="0">
      <selection activeCell="G21" sqref="G21"/>
    </sheetView>
  </sheetViews>
  <sheetFormatPr defaultColWidth="12.6640625" defaultRowHeight="15.75" customHeight="1" x14ac:dyDescent="0.25"/>
  <cols>
    <col min="1" max="1" width="15.21875" customWidth="1"/>
    <col min="2" max="2" width="38.109375" customWidth="1"/>
  </cols>
  <sheetData>
    <row r="1" spans="1:26" ht="15.75" customHeight="1" x14ac:dyDescent="0.3">
      <c r="A1" s="50" t="s">
        <v>34</v>
      </c>
      <c r="D1" s="3" t="s">
        <v>1</v>
      </c>
      <c r="E1" s="3" t="s">
        <v>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108" t="s">
        <v>148</v>
      </c>
      <c r="D2" s="51">
        <f>Main!B12</f>
        <v>0</v>
      </c>
      <c r="E2" s="51">
        <f>SUM(C5:C50)</f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3">
      <c r="A3" s="50"/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3">
      <c r="A4" s="2" t="s">
        <v>9</v>
      </c>
      <c r="B4" s="52" t="s">
        <v>35</v>
      </c>
      <c r="C4" s="3" t="s">
        <v>25</v>
      </c>
      <c r="D4" s="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3">
      <c r="A5" s="5"/>
      <c r="B5" s="53"/>
      <c r="C5" s="8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3">
      <c r="A6" s="59"/>
      <c r="B6" s="53"/>
      <c r="C6" s="8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3">
      <c r="A7" s="59"/>
      <c r="B7" s="53"/>
      <c r="C7" s="8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">
      <c r="A8" s="59"/>
      <c r="B8" s="53"/>
      <c r="C8" s="8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59"/>
      <c r="B9" s="53"/>
      <c r="C9" s="8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">
      <c r="A10" s="59"/>
      <c r="B10" s="53"/>
      <c r="C10" s="8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">
      <c r="A11" s="59"/>
      <c r="B11" s="53"/>
      <c r="C11" s="8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">
      <c r="A12" s="59"/>
      <c r="B12" s="53"/>
      <c r="C12" s="8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">
      <c r="A13" s="59"/>
      <c r="B13" s="53"/>
      <c r="C13" s="8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">
      <c r="A14" s="59"/>
      <c r="B14" s="53"/>
      <c r="C14" s="8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">
      <c r="A15" s="59"/>
      <c r="B15" s="53"/>
      <c r="C15" s="8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">
      <c r="A16" s="59"/>
      <c r="B16" s="53"/>
      <c r="C16" s="8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">
      <c r="A17" s="59"/>
      <c r="B17" s="53"/>
      <c r="C17" s="8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">
      <c r="A18" s="59"/>
      <c r="B18" s="53"/>
      <c r="C18" s="8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">
      <c r="A19" s="61"/>
      <c r="B19" s="65"/>
      <c r="C19" s="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3">
      <c r="A20" s="5"/>
      <c r="B20" s="5"/>
      <c r="C20" s="5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">
      <c r="A21" s="5"/>
      <c r="B21" s="5"/>
      <c r="C21" s="5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">
      <c r="A22" s="5"/>
      <c r="B22" s="5"/>
      <c r="C22" s="5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5"/>
      <c r="B23" s="5"/>
      <c r="C23" s="5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5"/>
      <c r="B24" s="5"/>
      <c r="C24" s="5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5"/>
      <c r="B25" s="5"/>
      <c r="C25" s="5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5"/>
      <c r="B26" s="5"/>
      <c r="C26" s="5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">
      <c r="A27" s="5"/>
      <c r="B27" s="5"/>
      <c r="C27" s="5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6" x14ac:dyDescent="0.3">
      <c r="A28" s="5"/>
      <c r="B28" s="5"/>
      <c r="C28" s="5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6" x14ac:dyDescent="0.3">
      <c r="A29" s="5"/>
      <c r="B29" s="5"/>
      <c r="C29" s="5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6" x14ac:dyDescent="0.3">
      <c r="A30" s="5"/>
      <c r="B30" s="5"/>
      <c r="C30" s="5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6" x14ac:dyDescent="0.3">
      <c r="A31" s="5"/>
      <c r="B31" s="5"/>
      <c r="C31" s="5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6" x14ac:dyDescent="0.3">
      <c r="A32" s="5"/>
      <c r="B32" s="5"/>
      <c r="C32" s="5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6" x14ac:dyDescent="0.3">
      <c r="A33" s="5"/>
      <c r="B33" s="5"/>
      <c r="C33" s="5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6" x14ac:dyDescent="0.3">
      <c r="A34" s="5"/>
      <c r="B34" s="5"/>
      <c r="C34" s="5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6" x14ac:dyDescent="0.3">
      <c r="A35" s="5"/>
      <c r="B35" s="5"/>
      <c r="C35" s="5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6" x14ac:dyDescent="0.3">
      <c r="A36" s="5"/>
      <c r="B36" s="5"/>
      <c r="C36" s="5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6" x14ac:dyDescent="0.3">
      <c r="A37" s="5"/>
      <c r="B37" s="5"/>
      <c r="C37" s="5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6" x14ac:dyDescent="0.3">
      <c r="A38" s="5"/>
      <c r="B38" s="5"/>
      <c r="C38" s="5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6" x14ac:dyDescent="0.3">
      <c r="A39" s="5"/>
      <c r="B39" s="5"/>
      <c r="C39" s="5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6" x14ac:dyDescent="0.3">
      <c r="A40" s="5"/>
      <c r="B40" s="5"/>
      <c r="C40" s="5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6" x14ac:dyDescent="0.3">
      <c r="A41" s="5"/>
      <c r="B41" s="5"/>
      <c r="C41" s="5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6" x14ac:dyDescent="0.3">
      <c r="A42" s="5"/>
      <c r="B42" s="5"/>
      <c r="C42" s="5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6" x14ac:dyDescent="0.3">
      <c r="A43" s="5"/>
      <c r="B43" s="5"/>
      <c r="C43" s="5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6" x14ac:dyDescent="0.3">
      <c r="A44" s="5"/>
      <c r="B44" s="5"/>
      <c r="C44" s="5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6" x14ac:dyDescent="0.3">
      <c r="A45" s="5"/>
      <c r="B45" s="5"/>
      <c r="C45" s="5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6" x14ac:dyDescent="0.3">
      <c r="A46" s="5"/>
      <c r="B46" s="5"/>
      <c r="C46" s="5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6" x14ac:dyDescent="0.3">
      <c r="A47" s="5"/>
      <c r="B47" s="5"/>
      <c r="C47" s="5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6" x14ac:dyDescent="0.3">
      <c r="A48" s="5"/>
      <c r="B48" s="5"/>
      <c r="C48" s="5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6" x14ac:dyDescent="0.3">
      <c r="A49" s="5"/>
      <c r="B49" s="5"/>
      <c r="C49" s="55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6" x14ac:dyDescent="0.3">
      <c r="A50" s="56"/>
      <c r="B50" s="56"/>
      <c r="C50" s="57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6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1001"/>
  <sheetViews>
    <sheetView workbookViewId="0">
      <selection activeCell="A4" sqref="A4"/>
    </sheetView>
  </sheetViews>
  <sheetFormatPr defaultColWidth="12.6640625" defaultRowHeight="15.75" customHeight="1" x14ac:dyDescent="0.25"/>
  <cols>
    <col min="1" max="1" width="15.21875" customWidth="1"/>
    <col min="2" max="2" width="23.33203125" customWidth="1"/>
  </cols>
  <sheetData>
    <row r="1" spans="1:26" ht="15.75" customHeight="1" x14ac:dyDescent="0.35">
      <c r="A1" s="107" t="s">
        <v>11</v>
      </c>
      <c r="D1" s="3" t="s">
        <v>1</v>
      </c>
      <c r="E1" s="3" t="s">
        <v>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108" t="s">
        <v>158</v>
      </c>
      <c r="D2" s="51">
        <f>Main!B13</f>
        <v>0</v>
      </c>
      <c r="E2" s="51">
        <f>SUM(C5:C50)</f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35">
      <c r="A3" s="108" t="s">
        <v>159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3">
      <c r="A4" s="2" t="s">
        <v>9</v>
      </c>
      <c r="B4" s="3" t="s">
        <v>74</v>
      </c>
      <c r="C4" s="71" t="s">
        <v>25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3">
      <c r="A5" s="5"/>
      <c r="B5" s="54"/>
      <c r="C5" s="8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3">
      <c r="A6" s="5"/>
      <c r="B6" s="54"/>
      <c r="C6" s="8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3">
      <c r="A7" s="5"/>
      <c r="B7" s="54"/>
      <c r="C7" s="8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">
      <c r="A8" s="5"/>
      <c r="B8" s="54"/>
      <c r="C8" s="8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5"/>
      <c r="B9" s="54"/>
      <c r="C9" s="8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">
      <c r="A10" s="5"/>
      <c r="B10" s="54"/>
      <c r="C10" s="8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">
      <c r="A11" s="5"/>
      <c r="B11" s="54"/>
      <c r="C11" s="8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">
      <c r="A12" s="5"/>
      <c r="B12" s="54"/>
      <c r="C12" s="8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">
      <c r="A13" s="59"/>
      <c r="B13" s="54"/>
      <c r="C13" s="8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5">
      <c r="A14" s="59"/>
      <c r="B14" s="54"/>
      <c r="C14" s="8"/>
      <c r="D14" s="1"/>
      <c r="E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">
      <c r="A15" s="59"/>
      <c r="B15" s="54"/>
      <c r="C15" s="8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">
      <c r="A16" s="5"/>
      <c r="B16" s="5"/>
      <c r="C16" s="55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">
      <c r="A17" s="5"/>
      <c r="B17" s="5"/>
      <c r="C17" s="5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">
      <c r="A18" s="5"/>
      <c r="B18" s="5"/>
      <c r="C18" s="55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">
      <c r="A19" s="5"/>
      <c r="B19" s="5"/>
      <c r="C19" s="55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3">
      <c r="A20" s="5"/>
      <c r="B20" s="5"/>
      <c r="C20" s="5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">
      <c r="A21" s="5"/>
      <c r="B21" s="5"/>
      <c r="C21" s="5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">
      <c r="A22" s="5"/>
      <c r="B22" s="5"/>
      <c r="C22" s="5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5"/>
      <c r="B23" s="5"/>
      <c r="C23" s="5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5"/>
      <c r="B24" s="5"/>
      <c r="C24" s="5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5"/>
      <c r="B25" s="5"/>
      <c r="C25" s="5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5"/>
      <c r="B26" s="5"/>
      <c r="C26" s="5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">
      <c r="A27" s="5"/>
      <c r="B27" s="5"/>
      <c r="C27" s="5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6" x14ac:dyDescent="0.3">
      <c r="A28" s="5"/>
      <c r="B28" s="5"/>
      <c r="C28" s="5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6" x14ac:dyDescent="0.3">
      <c r="A29" s="5"/>
      <c r="B29" s="5"/>
      <c r="C29" s="5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6" x14ac:dyDescent="0.3">
      <c r="A30" s="5"/>
      <c r="B30" s="5"/>
      <c r="C30" s="5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6" x14ac:dyDescent="0.3">
      <c r="A31" s="5"/>
      <c r="B31" s="5"/>
      <c r="C31" s="5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6" x14ac:dyDescent="0.3">
      <c r="A32" s="5"/>
      <c r="B32" s="5"/>
      <c r="C32" s="5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6" x14ac:dyDescent="0.3">
      <c r="A33" s="5"/>
      <c r="B33" s="5"/>
      <c r="C33" s="5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6" x14ac:dyDescent="0.3">
      <c r="A34" s="5"/>
      <c r="B34" s="5"/>
      <c r="C34" s="5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6" x14ac:dyDescent="0.3">
      <c r="A35" s="5"/>
      <c r="B35" s="5"/>
      <c r="C35" s="5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6" x14ac:dyDescent="0.3">
      <c r="A36" s="5"/>
      <c r="B36" s="5"/>
      <c r="C36" s="5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6" x14ac:dyDescent="0.3">
      <c r="A37" s="5"/>
      <c r="B37" s="5"/>
      <c r="C37" s="5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6" x14ac:dyDescent="0.3">
      <c r="A38" s="5"/>
      <c r="B38" s="5"/>
      <c r="C38" s="5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6" x14ac:dyDescent="0.3">
      <c r="A39" s="5"/>
      <c r="B39" s="5"/>
      <c r="C39" s="5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6" x14ac:dyDescent="0.3">
      <c r="A40" s="5"/>
      <c r="B40" s="5"/>
      <c r="C40" s="5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6" x14ac:dyDescent="0.3">
      <c r="A41" s="5"/>
      <c r="B41" s="5"/>
      <c r="C41" s="5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6" x14ac:dyDescent="0.3">
      <c r="A42" s="5"/>
      <c r="B42" s="5"/>
      <c r="C42" s="5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6" x14ac:dyDescent="0.3">
      <c r="A43" s="5"/>
      <c r="B43" s="5"/>
      <c r="C43" s="5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6" x14ac:dyDescent="0.3">
      <c r="A44" s="5"/>
      <c r="B44" s="5"/>
      <c r="C44" s="5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6" x14ac:dyDescent="0.3">
      <c r="A45" s="5"/>
      <c r="B45" s="5"/>
      <c r="C45" s="5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6" x14ac:dyDescent="0.3">
      <c r="A46" s="5"/>
      <c r="B46" s="5"/>
      <c r="C46" s="5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6" x14ac:dyDescent="0.3">
      <c r="A47" s="5"/>
      <c r="B47" s="5"/>
      <c r="C47" s="5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6" x14ac:dyDescent="0.3">
      <c r="A48" s="5"/>
      <c r="B48" s="5"/>
      <c r="C48" s="5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6" x14ac:dyDescent="0.3">
      <c r="A49" s="5"/>
      <c r="B49" s="5"/>
      <c r="C49" s="55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6" x14ac:dyDescent="0.3">
      <c r="A50" s="56"/>
      <c r="B50" s="56"/>
      <c r="C50" s="57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6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Main</vt:lpstr>
      <vt:lpstr>General Ledger</vt:lpstr>
      <vt:lpstr>Payments</vt:lpstr>
      <vt:lpstr>Umpires</vt:lpstr>
      <vt:lpstr>Equipment</vt:lpstr>
      <vt:lpstr>Tournaments</vt:lpstr>
      <vt:lpstr>Coaching Cert</vt:lpstr>
      <vt:lpstr>Coaching</vt:lpstr>
      <vt:lpstr>ISM</vt:lpstr>
      <vt:lpstr>PSC</vt:lpstr>
      <vt:lpstr>Fundraising</vt:lpstr>
      <vt:lpstr>Sponsorships</vt:lpstr>
      <vt:lpstr>BF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Mike Mitres</cp:lastModifiedBy>
  <dcterms:created xsi:type="dcterms:W3CDTF">2025-08-30T04:04:05Z</dcterms:created>
  <dcterms:modified xsi:type="dcterms:W3CDTF">2025-08-30T04:04:05Z</dcterms:modified>
</cp:coreProperties>
</file>