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525" windowWidth="20730" windowHeight="11760" tabRatio="857"/>
  </bookViews>
  <sheets>
    <sheet name="U12 Girls" sheetId="13" r:id="rId1"/>
    <sheet name="U12 Boys" sheetId="14" r:id="rId2"/>
    <sheet name="U14 Girls " sheetId="16" r:id="rId3"/>
    <sheet name="U14 Boys" sheetId="15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7" i="15" l="1"/>
  <c r="U46" i="15"/>
  <c r="U44" i="15"/>
  <c r="U43" i="15"/>
  <c r="U42" i="15"/>
  <c r="U45" i="15"/>
  <c r="U38" i="15"/>
  <c r="U36" i="15"/>
  <c r="U29" i="15"/>
  <c r="U37" i="15"/>
  <c r="U25" i="15"/>
  <c r="U14" i="15"/>
  <c r="U15" i="15"/>
  <c r="U19" i="15"/>
  <c r="U9" i="15"/>
  <c r="U6" i="15"/>
  <c r="U4" i="15"/>
  <c r="U40" i="15"/>
  <c r="U41" i="15"/>
  <c r="U39" i="15"/>
  <c r="U30" i="15"/>
  <c r="U35" i="15"/>
  <c r="U34" i="15"/>
  <c r="U33" i="15"/>
  <c r="U26" i="15"/>
  <c r="U32" i="15"/>
  <c r="U24" i="15"/>
  <c r="U18" i="15"/>
  <c r="U31" i="15"/>
  <c r="U28" i="15"/>
  <c r="U27" i="15"/>
  <c r="U21" i="15"/>
  <c r="U23" i="15"/>
  <c r="U17" i="15"/>
  <c r="U5" i="15"/>
  <c r="U20" i="15"/>
  <c r="U22" i="15"/>
  <c r="U16" i="15"/>
  <c r="U13" i="15"/>
  <c r="U12" i="15"/>
  <c r="U10" i="15"/>
  <c r="U11" i="15"/>
  <c r="U8" i="15"/>
  <c r="U7" i="15"/>
  <c r="U3" i="15"/>
  <c r="U2" i="15"/>
  <c r="U29" i="14"/>
  <c r="U63" i="14"/>
  <c r="U62" i="14"/>
  <c r="U61" i="14"/>
  <c r="U60" i="14"/>
  <c r="U31" i="14"/>
  <c r="U22" i="14"/>
  <c r="U12" i="14"/>
  <c r="U25" i="14"/>
  <c r="U48" i="14"/>
  <c r="U17" i="14"/>
  <c r="U7" i="14"/>
  <c r="U59" i="14"/>
  <c r="U3" i="14"/>
  <c r="U49" i="14"/>
  <c r="U21" i="14"/>
  <c r="U34" i="14"/>
  <c r="U58" i="14"/>
  <c r="U33" i="14"/>
  <c r="U11" i="14"/>
  <c r="U57" i="14"/>
  <c r="U9" i="14"/>
  <c r="U8" i="14"/>
  <c r="U13" i="14"/>
  <c r="U39" i="14"/>
  <c r="U56" i="14"/>
  <c r="U55" i="14"/>
  <c r="U50" i="14"/>
  <c r="U26" i="14"/>
  <c r="U47" i="14"/>
  <c r="U41" i="14"/>
  <c r="U45" i="14"/>
  <c r="U18" i="14"/>
  <c r="U51" i="14"/>
  <c r="U35" i="14"/>
  <c r="U15" i="14"/>
  <c r="U44" i="14"/>
  <c r="U2" i="14"/>
  <c r="U10" i="14"/>
  <c r="U32" i="14"/>
  <c r="U24" i="14"/>
  <c r="U4" i="14"/>
  <c r="U42" i="14"/>
  <c r="U28" i="14"/>
  <c r="U38" i="14"/>
  <c r="U20" i="14"/>
  <c r="U27" i="14"/>
  <c r="U46" i="14"/>
  <c r="U14" i="14"/>
  <c r="U19" i="14"/>
  <c r="U30" i="14"/>
  <c r="U16" i="14"/>
  <c r="U52" i="14"/>
  <c r="U23" i="14"/>
  <c r="U54" i="14"/>
  <c r="U36" i="14"/>
  <c r="U6" i="14"/>
  <c r="U53" i="14"/>
  <c r="U5" i="14"/>
  <c r="U43" i="14"/>
  <c r="U40" i="14"/>
  <c r="U37" i="14"/>
  <c r="U37" i="13"/>
  <c r="U7" i="13"/>
  <c r="U45" i="13"/>
  <c r="U39" i="13"/>
  <c r="U18" i="13"/>
  <c r="U28" i="13"/>
  <c r="U14" i="13"/>
  <c r="U17" i="13"/>
  <c r="U56" i="13"/>
  <c r="U25" i="13"/>
  <c r="U8" i="13"/>
  <c r="U55" i="13"/>
  <c r="U43" i="13"/>
  <c r="U12" i="13"/>
  <c r="U54" i="13"/>
  <c r="U47" i="13"/>
  <c r="U53" i="13"/>
  <c r="U40" i="13"/>
  <c r="U35" i="13"/>
  <c r="U52" i="13"/>
  <c r="U51" i="13"/>
  <c r="U30" i="13"/>
  <c r="U5" i="13"/>
  <c r="U50" i="13"/>
  <c r="U16" i="13"/>
  <c r="U38" i="13"/>
  <c r="U13" i="13"/>
  <c r="U10" i="13"/>
  <c r="U23" i="13"/>
  <c r="U19" i="13"/>
  <c r="U33" i="13"/>
  <c r="U3" i="13"/>
  <c r="U2" i="13"/>
  <c r="U22" i="13"/>
  <c r="U27" i="13"/>
  <c r="U44" i="13"/>
  <c r="U11" i="13"/>
  <c r="U21" i="13"/>
  <c r="U15" i="13"/>
  <c r="U9" i="13"/>
  <c r="U20" i="13"/>
  <c r="U49" i="13"/>
  <c r="U31" i="13"/>
  <c r="U41" i="13"/>
  <c r="U36" i="13"/>
  <c r="U34" i="13"/>
  <c r="U4" i="13"/>
  <c r="U42" i="13"/>
  <c r="U46" i="13"/>
  <c r="U26" i="13"/>
  <c r="U48" i="13"/>
  <c r="U6" i="13"/>
  <c r="U32" i="13"/>
  <c r="U29" i="13"/>
  <c r="U24" i="13"/>
  <c r="U52" i="16"/>
  <c r="U38" i="16"/>
  <c r="U50" i="16"/>
  <c r="U49" i="16"/>
  <c r="U48" i="16"/>
  <c r="U47" i="16"/>
  <c r="U51" i="16"/>
  <c r="U46" i="16"/>
  <c r="U45" i="16"/>
  <c r="U39" i="16"/>
  <c r="U37" i="16"/>
  <c r="U35" i="16"/>
  <c r="U6" i="16"/>
  <c r="U11" i="16"/>
  <c r="U43" i="16"/>
  <c r="U44" i="16"/>
  <c r="U42" i="16"/>
  <c r="U41" i="16"/>
  <c r="U40" i="16"/>
  <c r="U32" i="16"/>
  <c r="U36" i="16"/>
  <c r="U34" i="16"/>
  <c r="U33" i="16"/>
  <c r="U30" i="16"/>
  <c r="U31" i="16"/>
  <c r="U26" i="16"/>
  <c r="U28" i="16"/>
  <c r="U25" i="16"/>
  <c r="U29" i="16"/>
  <c r="U23" i="16"/>
  <c r="U15" i="16"/>
  <c r="U27" i="16"/>
  <c r="U24" i="16"/>
  <c r="U21" i="16"/>
  <c r="U16" i="16"/>
  <c r="U19" i="16"/>
  <c r="U18" i="16"/>
  <c r="U20" i="16"/>
  <c r="U5" i="16"/>
  <c r="U17" i="16"/>
  <c r="U22" i="16"/>
  <c r="U14" i="16"/>
  <c r="U13" i="16"/>
  <c r="U12" i="16"/>
  <c r="U9" i="16"/>
  <c r="U10" i="16"/>
  <c r="U8" i="16"/>
  <c r="U7" i="16"/>
  <c r="U4" i="16"/>
  <c r="U3" i="16"/>
  <c r="U2" i="16"/>
  <c r="AC41" i="16" l="1"/>
  <c r="AB41" i="16"/>
  <c r="AA41" i="16"/>
  <c r="Z41" i="16"/>
  <c r="Y41" i="16"/>
  <c r="X41" i="16"/>
  <c r="W41" i="16"/>
  <c r="T41" i="16"/>
  <c r="S41" i="16"/>
  <c r="R41" i="16"/>
  <c r="Q41" i="16"/>
  <c r="AC52" i="16"/>
  <c r="AB52" i="16"/>
  <c r="AA52" i="16"/>
  <c r="Z52" i="16"/>
  <c r="Y52" i="16"/>
  <c r="X52" i="16"/>
  <c r="W52" i="16"/>
  <c r="T52" i="16"/>
  <c r="S52" i="16"/>
  <c r="R52" i="16"/>
  <c r="Q52" i="16"/>
  <c r="AC12" i="16"/>
  <c r="AB12" i="16"/>
  <c r="AA12" i="16"/>
  <c r="Z12" i="16"/>
  <c r="Y12" i="16"/>
  <c r="X12" i="16"/>
  <c r="W12" i="16"/>
  <c r="T12" i="16"/>
  <c r="S12" i="16"/>
  <c r="R12" i="16"/>
  <c r="Q12" i="16"/>
  <c r="AC38" i="16"/>
  <c r="AB38" i="16"/>
  <c r="AA38" i="16"/>
  <c r="Z38" i="16"/>
  <c r="Y38" i="16"/>
  <c r="X38" i="16"/>
  <c r="W38" i="16"/>
  <c r="T38" i="16"/>
  <c r="S38" i="16"/>
  <c r="R38" i="16"/>
  <c r="Q38" i="16"/>
  <c r="AC7" i="16"/>
  <c r="AB7" i="16"/>
  <c r="AA7" i="16"/>
  <c r="Z7" i="16"/>
  <c r="Y7" i="16"/>
  <c r="X7" i="16"/>
  <c r="W7" i="16"/>
  <c r="T7" i="16"/>
  <c r="S7" i="16"/>
  <c r="R7" i="16"/>
  <c r="Q7" i="16"/>
  <c r="AC5" i="16"/>
  <c r="AB5" i="16"/>
  <c r="AA5" i="16"/>
  <c r="Z5" i="16"/>
  <c r="Y5" i="16"/>
  <c r="X5" i="16"/>
  <c r="W5" i="16"/>
  <c r="T5" i="16"/>
  <c r="S5" i="16"/>
  <c r="R5" i="16"/>
  <c r="Q5" i="16"/>
  <c r="AC37" i="14"/>
  <c r="AB37" i="14"/>
  <c r="AA37" i="14"/>
  <c r="Z37" i="14"/>
  <c r="Y37" i="14"/>
  <c r="X37" i="14"/>
  <c r="W33" i="14"/>
  <c r="W11" i="14"/>
  <c r="W57" i="14"/>
  <c r="W9" i="14"/>
  <c r="W8" i="14"/>
  <c r="W13" i="14"/>
  <c r="W39" i="14"/>
  <c r="W56" i="14"/>
  <c r="W55" i="14"/>
  <c r="W50" i="14"/>
  <c r="W26" i="14"/>
  <c r="W47" i="14"/>
  <c r="W41" i="14"/>
  <c r="W45" i="14"/>
  <c r="W18" i="14"/>
  <c r="W51" i="14"/>
  <c r="W35" i="14"/>
  <c r="W15" i="14"/>
  <c r="W44" i="14"/>
  <c r="W2" i="14"/>
  <c r="W10" i="14"/>
  <c r="W32" i="14"/>
  <c r="W24" i="14"/>
  <c r="W4" i="14"/>
  <c r="W42" i="14"/>
  <c r="W28" i="14"/>
  <c r="W38" i="14"/>
  <c r="W20" i="14"/>
  <c r="W27" i="14"/>
  <c r="W46" i="14"/>
  <c r="W14" i="14"/>
  <c r="W19" i="14"/>
  <c r="W30" i="14"/>
  <c r="W16" i="14"/>
  <c r="W52" i="14"/>
  <c r="W23" i="14"/>
  <c r="W54" i="14"/>
  <c r="W36" i="14"/>
  <c r="W6" i="14"/>
  <c r="W53" i="14"/>
  <c r="W5" i="14"/>
  <c r="W43" i="14"/>
  <c r="W40" i="14"/>
  <c r="W37" i="14"/>
  <c r="W29" i="14"/>
  <c r="W63" i="14"/>
  <c r="W62" i="14"/>
  <c r="W61" i="14"/>
  <c r="W60" i="14"/>
  <c r="W31" i="14"/>
  <c r="W22" i="14"/>
  <c r="W12" i="14"/>
  <c r="W25" i="14"/>
  <c r="W48" i="14"/>
  <c r="W17" i="14"/>
  <c r="W7" i="14"/>
  <c r="W59" i="14"/>
  <c r="W3" i="14"/>
  <c r="W49" i="14"/>
  <c r="W21" i="14"/>
  <c r="W34" i="14"/>
  <c r="W58" i="14"/>
  <c r="V41" i="16" l="1"/>
  <c r="V52" i="16"/>
  <c r="V5" i="16"/>
  <c r="V38" i="16"/>
  <c r="V7" i="16"/>
  <c r="V12" i="16"/>
  <c r="AC47" i="15"/>
  <c r="AB47" i="15"/>
  <c r="AA47" i="15"/>
  <c r="Z47" i="15"/>
  <c r="Y47" i="15"/>
  <c r="X47" i="15"/>
  <c r="W47" i="15"/>
  <c r="T47" i="15"/>
  <c r="S47" i="15"/>
  <c r="R47" i="15"/>
  <c r="Q47" i="15"/>
  <c r="AC46" i="15"/>
  <c r="AB46" i="15"/>
  <c r="AA46" i="15"/>
  <c r="Z46" i="15"/>
  <c r="Y46" i="15"/>
  <c r="X46" i="15"/>
  <c r="W46" i="15"/>
  <c r="T46" i="15"/>
  <c r="S46" i="15"/>
  <c r="R46" i="15"/>
  <c r="Q46" i="15"/>
  <c r="AC42" i="15"/>
  <c r="AB42" i="15"/>
  <c r="AA42" i="15"/>
  <c r="Z42" i="15"/>
  <c r="Y42" i="15"/>
  <c r="X42" i="15"/>
  <c r="W42" i="15"/>
  <c r="T42" i="15"/>
  <c r="S42" i="15"/>
  <c r="R42" i="15"/>
  <c r="Q42" i="15"/>
  <c r="AC6" i="15"/>
  <c r="AB6" i="15"/>
  <c r="AA6" i="15"/>
  <c r="Z6" i="15"/>
  <c r="Y6" i="15"/>
  <c r="X6" i="15"/>
  <c r="W6" i="15"/>
  <c r="T6" i="15"/>
  <c r="S6" i="15"/>
  <c r="R6" i="15"/>
  <c r="Q6" i="15"/>
  <c r="AC43" i="15"/>
  <c r="AB43" i="15"/>
  <c r="AA43" i="15"/>
  <c r="Z43" i="15"/>
  <c r="Y43" i="15"/>
  <c r="X43" i="15"/>
  <c r="W43" i="15"/>
  <c r="T43" i="15"/>
  <c r="S43" i="15"/>
  <c r="R43" i="15"/>
  <c r="Q43" i="15"/>
  <c r="AC44" i="15"/>
  <c r="AB44" i="15"/>
  <c r="AA44" i="15"/>
  <c r="Z44" i="15"/>
  <c r="Y44" i="15"/>
  <c r="X44" i="15"/>
  <c r="W44" i="15"/>
  <c r="T44" i="15"/>
  <c r="S44" i="15"/>
  <c r="R44" i="15"/>
  <c r="Q44" i="15"/>
  <c r="V6" i="15" l="1"/>
  <c r="V43" i="15"/>
  <c r="V47" i="15"/>
  <c r="V44" i="15"/>
  <c r="V46" i="15"/>
  <c r="V42" i="15"/>
  <c r="AC19" i="14"/>
  <c r="AB19" i="14"/>
  <c r="AA19" i="14"/>
  <c r="Z19" i="14"/>
  <c r="Y19" i="14"/>
  <c r="X19" i="14"/>
  <c r="T19" i="14"/>
  <c r="S19" i="14"/>
  <c r="R19" i="14"/>
  <c r="Q19" i="14"/>
  <c r="AC61" i="14"/>
  <c r="AB61" i="14"/>
  <c r="AA61" i="14"/>
  <c r="Z61" i="14"/>
  <c r="Y61" i="14"/>
  <c r="X61" i="14"/>
  <c r="T61" i="14"/>
  <c r="S61" i="14"/>
  <c r="R61" i="14"/>
  <c r="Q61" i="14"/>
  <c r="V61" i="14" s="1"/>
  <c r="AC49" i="14"/>
  <c r="AB49" i="14"/>
  <c r="AA49" i="14"/>
  <c r="Z49" i="14"/>
  <c r="Y49" i="14"/>
  <c r="X49" i="14"/>
  <c r="T49" i="14"/>
  <c r="S49" i="14"/>
  <c r="R49" i="14"/>
  <c r="Q49" i="14"/>
  <c r="AC22" i="14"/>
  <c r="AB22" i="14"/>
  <c r="AA22" i="14"/>
  <c r="Z22" i="14"/>
  <c r="Y22" i="14"/>
  <c r="X22" i="14"/>
  <c r="T22" i="14"/>
  <c r="S22" i="14"/>
  <c r="R22" i="14"/>
  <c r="Q22" i="14"/>
  <c r="AC39" i="14"/>
  <c r="AB39" i="14"/>
  <c r="AA39" i="14"/>
  <c r="Z39" i="14"/>
  <c r="Y39" i="14"/>
  <c r="X39" i="14"/>
  <c r="T39" i="14"/>
  <c r="S39" i="14"/>
  <c r="R39" i="14"/>
  <c r="Q39" i="14"/>
  <c r="AC56" i="14"/>
  <c r="AB56" i="14"/>
  <c r="AA56" i="14"/>
  <c r="Z56" i="14"/>
  <c r="Y56" i="14"/>
  <c r="X56" i="14"/>
  <c r="T56" i="14"/>
  <c r="S56" i="14"/>
  <c r="R56" i="14"/>
  <c r="Q56" i="14"/>
  <c r="V56" i="14" s="1"/>
  <c r="AC55" i="14"/>
  <c r="AB55" i="14"/>
  <c r="AA55" i="14"/>
  <c r="Z55" i="14"/>
  <c r="Y55" i="14"/>
  <c r="X55" i="14"/>
  <c r="T55" i="14"/>
  <c r="S55" i="14"/>
  <c r="R55" i="14"/>
  <c r="Q55" i="14"/>
  <c r="V55" i="14" s="1"/>
  <c r="AC60" i="14"/>
  <c r="AB60" i="14"/>
  <c r="AA60" i="14"/>
  <c r="Z60" i="14"/>
  <c r="Y60" i="14"/>
  <c r="X60" i="14"/>
  <c r="T60" i="14"/>
  <c r="S60" i="14"/>
  <c r="R60" i="14"/>
  <c r="Q60" i="14"/>
  <c r="AC54" i="14"/>
  <c r="AB54" i="14"/>
  <c r="AA54" i="14"/>
  <c r="Z54" i="14"/>
  <c r="Y54" i="14"/>
  <c r="X54" i="14"/>
  <c r="T54" i="14"/>
  <c r="S54" i="14"/>
  <c r="R54" i="14"/>
  <c r="Q54" i="14"/>
  <c r="V54" i="14" s="1"/>
  <c r="AC25" i="14"/>
  <c r="AB25" i="14"/>
  <c r="AA25" i="14"/>
  <c r="Z25" i="14"/>
  <c r="Y25" i="14"/>
  <c r="X25" i="14"/>
  <c r="T25" i="14"/>
  <c r="S25" i="14"/>
  <c r="R25" i="14"/>
  <c r="Q25" i="14"/>
  <c r="AC36" i="14"/>
  <c r="AB36" i="14"/>
  <c r="AA36" i="14"/>
  <c r="Z36" i="14"/>
  <c r="Y36" i="14"/>
  <c r="X36" i="14"/>
  <c r="T36" i="14"/>
  <c r="S36" i="14"/>
  <c r="R36" i="14"/>
  <c r="Q36" i="14"/>
  <c r="AC58" i="14"/>
  <c r="AB58" i="14"/>
  <c r="AA58" i="14"/>
  <c r="Z58" i="14"/>
  <c r="Y58" i="14"/>
  <c r="X58" i="14"/>
  <c r="T58" i="14"/>
  <c r="S58" i="14"/>
  <c r="R58" i="14"/>
  <c r="Q58" i="14"/>
  <c r="AC62" i="14"/>
  <c r="AB62" i="14"/>
  <c r="AA62" i="14"/>
  <c r="Z62" i="14"/>
  <c r="Y62" i="14"/>
  <c r="X62" i="14"/>
  <c r="T62" i="14"/>
  <c r="S62" i="14"/>
  <c r="R62" i="14"/>
  <c r="Q62" i="14"/>
  <c r="V62" i="14" s="1"/>
  <c r="AC59" i="14"/>
  <c r="AB59" i="14"/>
  <c r="AA59" i="14"/>
  <c r="Z59" i="14"/>
  <c r="Y59" i="14"/>
  <c r="X59" i="14"/>
  <c r="T59" i="14"/>
  <c r="S59" i="14"/>
  <c r="R59" i="14"/>
  <c r="Q59" i="14"/>
  <c r="V59" i="14" s="1"/>
  <c r="AC57" i="14"/>
  <c r="AB57" i="14"/>
  <c r="AA57" i="14"/>
  <c r="Z57" i="14"/>
  <c r="Y57" i="14"/>
  <c r="X57" i="14"/>
  <c r="T57" i="14"/>
  <c r="S57" i="14"/>
  <c r="R57" i="14"/>
  <c r="Q57" i="14"/>
  <c r="AC6" i="14"/>
  <c r="AB6" i="14"/>
  <c r="AA6" i="14"/>
  <c r="Z6" i="14"/>
  <c r="Y6" i="14"/>
  <c r="X6" i="14"/>
  <c r="T6" i="14"/>
  <c r="S6" i="14"/>
  <c r="R6" i="14"/>
  <c r="Q6" i="14"/>
  <c r="AC52" i="14"/>
  <c r="AB52" i="14"/>
  <c r="AA52" i="14"/>
  <c r="Z52" i="14"/>
  <c r="Y52" i="14"/>
  <c r="X52" i="14"/>
  <c r="T52" i="14"/>
  <c r="S52" i="14"/>
  <c r="R52" i="14"/>
  <c r="Q52" i="14"/>
  <c r="V60" i="14" l="1"/>
  <c r="V57" i="14"/>
  <c r="V36" i="14"/>
  <c r="V39" i="14"/>
  <c r="V49" i="14"/>
  <c r="V25" i="14"/>
  <c r="V6" i="14"/>
  <c r="V58" i="14"/>
  <c r="V22" i="14"/>
  <c r="V52" i="14"/>
  <c r="V19" i="14"/>
  <c r="AC27" i="14"/>
  <c r="AC26" i="14"/>
  <c r="AC8" i="14"/>
  <c r="AC50" i="14"/>
  <c r="AB27" i="14"/>
  <c r="AB26" i="14"/>
  <c r="AB8" i="14"/>
  <c r="AA27" i="14"/>
  <c r="AA26" i="14"/>
  <c r="AA8" i="14"/>
  <c r="Z27" i="14"/>
  <c r="Z26" i="14"/>
  <c r="Z8" i="14"/>
  <c r="Z50" i="14"/>
  <c r="Z48" i="14"/>
  <c r="Z20" i="14"/>
  <c r="Z63" i="14"/>
  <c r="Z51" i="14"/>
  <c r="Z40" i="14"/>
  <c r="Z41" i="14"/>
  <c r="Z46" i="14"/>
  <c r="Y27" i="14"/>
  <c r="Y26" i="14"/>
  <c r="Y8" i="14"/>
  <c r="Y50" i="14"/>
  <c r="Y48" i="14"/>
  <c r="Y20" i="14"/>
  <c r="Y63" i="14"/>
  <c r="Y51" i="14"/>
  <c r="Y40" i="14"/>
  <c r="Y41" i="14"/>
  <c r="Y46" i="14"/>
  <c r="X27" i="14"/>
  <c r="X26" i="14"/>
  <c r="X8" i="14"/>
  <c r="X50" i="14"/>
  <c r="X48" i="14"/>
  <c r="X20" i="14"/>
  <c r="T27" i="14"/>
  <c r="T26" i="14"/>
  <c r="T8" i="14"/>
  <c r="T50" i="14"/>
  <c r="S27" i="14"/>
  <c r="S26" i="14"/>
  <c r="S8" i="14"/>
  <c r="S50" i="14"/>
  <c r="R27" i="14"/>
  <c r="R26" i="14"/>
  <c r="R8" i="14"/>
  <c r="Q27" i="14"/>
  <c r="Q26" i="14"/>
  <c r="Q8" i="14"/>
  <c r="Q50" i="14"/>
  <c r="V8" i="14" l="1"/>
  <c r="V27" i="14"/>
  <c r="V26" i="14"/>
  <c r="AC20" i="15"/>
  <c r="AC21" i="15"/>
  <c r="AC19" i="15"/>
  <c r="AC12" i="15"/>
  <c r="AC34" i="15"/>
  <c r="AC17" i="15"/>
  <c r="AC3" i="15"/>
  <c r="AB20" i="15"/>
  <c r="AB21" i="15"/>
  <c r="AB19" i="15"/>
  <c r="AB12" i="15"/>
  <c r="AB34" i="15"/>
  <c r="AB17" i="15"/>
  <c r="AB3" i="15"/>
  <c r="AA20" i="15"/>
  <c r="AA21" i="15"/>
  <c r="AA19" i="15"/>
  <c r="AA12" i="15"/>
  <c r="AA34" i="15"/>
  <c r="AA17" i="15"/>
  <c r="AA3" i="15"/>
  <c r="Z20" i="15"/>
  <c r="Z21" i="15"/>
  <c r="Z19" i="15"/>
  <c r="Z12" i="15"/>
  <c r="Z34" i="15"/>
  <c r="Z17" i="15"/>
  <c r="Z3" i="15"/>
  <c r="Y20" i="15"/>
  <c r="Y21" i="15"/>
  <c r="Y19" i="15"/>
  <c r="Y12" i="15"/>
  <c r="Y34" i="15"/>
  <c r="Y17" i="15"/>
  <c r="Y3" i="15"/>
  <c r="X20" i="15"/>
  <c r="X21" i="15"/>
  <c r="X19" i="15"/>
  <c r="X12" i="15"/>
  <c r="X34" i="15"/>
  <c r="X17" i="15"/>
  <c r="X3" i="15"/>
  <c r="W20" i="15"/>
  <c r="W21" i="15"/>
  <c r="W19" i="15"/>
  <c r="W12" i="15"/>
  <c r="W34" i="15"/>
  <c r="W17" i="15"/>
  <c r="W3" i="15"/>
  <c r="T20" i="15"/>
  <c r="T21" i="15"/>
  <c r="T19" i="15"/>
  <c r="T12" i="15"/>
  <c r="T34" i="15"/>
  <c r="T17" i="15"/>
  <c r="T3" i="15"/>
  <c r="S20" i="15"/>
  <c r="S21" i="15"/>
  <c r="S19" i="15"/>
  <c r="S12" i="15"/>
  <c r="S34" i="15"/>
  <c r="S17" i="15"/>
  <c r="S3" i="15"/>
  <c r="R20" i="15"/>
  <c r="R21" i="15"/>
  <c r="R19" i="15"/>
  <c r="R12" i="15"/>
  <c r="R34" i="15"/>
  <c r="R17" i="15"/>
  <c r="R3" i="15"/>
  <c r="Q20" i="15"/>
  <c r="Q21" i="15"/>
  <c r="Q19" i="15"/>
  <c r="Q12" i="15"/>
  <c r="Q34" i="15"/>
  <c r="Q17" i="15"/>
  <c r="Q3" i="15"/>
  <c r="V3" i="15" l="1"/>
  <c r="V17" i="15"/>
  <c r="V34" i="15"/>
  <c r="V20" i="15"/>
  <c r="V19" i="15"/>
  <c r="V21" i="15"/>
  <c r="V12" i="15"/>
  <c r="AC40" i="13"/>
  <c r="AC5" i="13"/>
  <c r="AC10" i="13"/>
  <c r="AC22" i="13"/>
  <c r="AC30" i="13"/>
  <c r="AC37" i="13"/>
  <c r="AC20" i="13"/>
  <c r="AC48" i="13"/>
  <c r="AC43" i="13"/>
  <c r="AC29" i="13"/>
  <c r="AC15" i="13"/>
  <c r="AC32" i="13"/>
  <c r="AC17" i="13"/>
  <c r="AB40" i="13"/>
  <c r="AB5" i="13"/>
  <c r="AB10" i="13"/>
  <c r="AB22" i="13"/>
  <c r="AB30" i="13"/>
  <c r="AB37" i="13"/>
  <c r="AB20" i="13"/>
  <c r="AB48" i="13"/>
  <c r="AB43" i="13"/>
  <c r="AB29" i="13"/>
  <c r="AB15" i="13"/>
  <c r="AB32" i="13"/>
  <c r="AB17" i="13"/>
  <c r="AA40" i="13"/>
  <c r="AA5" i="13"/>
  <c r="AA10" i="13"/>
  <c r="AA22" i="13"/>
  <c r="AA30" i="13"/>
  <c r="AA37" i="13"/>
  <c r="AA20" i="13"/>
  <c r="AA48" i="13"/>
  <c r="AA43" i="13"/>
  <c r="AA29" i="13"/>
  <c r="AA15" i="13"/>
  <c r="AA32" i="13"/>
  <c r="AA17" i="13"/>
  <c r="Z40" i="13"/>
  <c r="Z5" i="13"/>
  <c r="Z10" i="13"/>
  <c r="Z22" i="13"/>
  <c r="Z30" i="13"/>
  <c r="Z37" i="13"/>
  <c r="Z20" i="13"/>
  <c r="Z48" i="13"/>
  <c r="Z43" i="13"/>
  <c r="Z29" i="13"/>
  <c r="Z15" i="13"/>
  <c r="Z32" i="13"/>
  <c r="Z17" i="13"/>
  <c r="Y40" i="13"/>
  <c r="Y5" i="13"/>
  <c r="Y10" i="13"/>
  <c r="Y22" i="13"/>
  <c r="Y30" i="13"/>
  <c r="Y37" i="13"/>
  <c r="Y20" i="13"/>
  <c r="Y48" i="13"/>
  <c r="Y43" i="13"/>
  <c r="Y29" i="13"/>
  <c r="Y15" i="13"/>
  <c r="Y32" i="13"/>
  <c r="Y17" i="13"/>
  <c r="X40" i="13"/>
  <c r="X5" i="13"/>
  <c r="X10" i="13"/>
  <c r="X22" i="13"/>
  <c r="X30" i="13"/>
  <c r="X37" i="13"/>
  <c r="X20" i="13"/>
  <c r="X48" i="13"/>
  <c r="X43" i="13"/>
  <c r="X29" i="13"/>
  <c r="X15" i="13"/>
  <c r="X32" i="13"/>
  <c r="X17" i="13"/>
  <c r="W40" i="13"/>
  <c r="W5" i="13"/>
  <c r="W10" i="13"/>
  <c r="W22" i="13"/>
  <c r="W30" i="13"/>
  <c r="W37" i="13"/>
  <c r="W20" i="13"/>
  <c r="W48" i="13"/>
  <c r="W43" i="13"/>
  <c r="W29" i="13"/>
  <c r="W15" i="13"/>
  <c r="W32" i="13"/>
  <c r="W17" i="13"/>
  <c r="T40" i="13"/>
  <c r="T5" i="13"/>
  <c r="T10" i="13"/>
  <c r="T22" i="13"/>
  <c r="T30" i="13"/>
  <c r="T37" i="13"/>
  <c r="T20" i="13"/>
  <c r="T48" i="13"/>
  <c r="T43" i="13"/>
  <c r="T29" i="13"/>
  <c r="T15" i="13"/>
  <c r="T32" i="13"/>
  <c r="T17" i="13"/>
  <c r="S40" i="13"/>
  <c r="S5" i="13"/>
  <c r="S10" i="13"/>
  <c r="S22" i="13"/>
  <c r="S30" i="13"/>
  <c r="S37" i="13"/>
  <c r="S20" i="13"/>
  <c r="S48" i="13"/>
  <c r="S43" i="13"/>
  <c r="S29" i="13"/>
  <c r="S15" i="13"/>
  <c r="S32" i="13"/>
  <c r="S17" i="13"/>
  <c r="R40" i="13"/>
  <c r="R5" i="13"/>
  <c r="R10" i="13"/>
  <c r="R22" i="13"/>
  <c r="R30" i="13"/>
  <c r="R37" i="13"/>
  <c r="R20" i="13"/>
  <c r="R48" i="13"/>
  <c r="R43" i="13"/>
  <c r="R29" i="13"/>
  <c r="R15" i="13"/>
  <c r="R32" i="13"/>
  <c r="R17" i="13"/>
  <c r="Q40" i="13"/>
  <c r="Q5" i="13"/>
  <c r="Q10" i="13"/>
  <c r="Q22" i="13"/>
  <c r="Q30" i="13"/>
  <c r="Q37" i="13"/>
  <c r="Q20" i="13"/>
  <c r="Q48" i="13"/>
  <c r="Q43" i="13"/>
  <c r="Q29" i="13"/>
  <c r="Q15" i="13"/>
  <c r="Q32" i="13"/>
  <c r="Q17" i="13"/>
  <c r="V29" i="13" l="1"/>
  <c r="V5" i="13"/>
  <c r="V17" i="13"/>
  <c r="V30" i="13"/>
  <c r="V32" i="13"/>
  <c r="V48" i="13"/>
  <c r="V22" i="13"/>
  <c r="V37" i="13"/>
  <c r="V43" i="13"/>
  <c r="V40" i="13"/>
  <c r="V15" i="13"/>
  <c r="V20" i="13"/>
  <c r="V10" i="13"/>
  <c r="AC37" i="16"/>
  <c r="AB37" i="16"/>
  <c r="AA37" i="16"/>
  <c r="Z37" i="16"/>
  <c r="Y37" i="16"/>
  <c r="X37" i="16"/>
  <c r="W37" i="16"/>
  <c r="T37" i="16"/>
  <c r="S37" i="16"/>
  <c r="R37" i="16"/>
  <c r="Q37" i="16"/>
  <c r="AC42" i="16"/>
  <c r="AB42" i="16"/>
  <c r="AA42" i="16"/>
  <c r="Z42" i="16"/>
  <c r="Y42" i="16"/>
  <c r="X42" i="16"/>
  <c r="W42" i="16"/>
  <c r="T42" i="16"/>
  <c r="S42" i="16"/>
  <c r="R42" i="16"/>
  <c r="Q42" i="16"/>
  <c r="AC24" i="16"/>
  <c r="AB24" i="16"/>
  <c r="AA24" i="16"/>
  <c r="Z24" i="16"/>
  <c r="Y24" i="16"/>
  <c r="X24" i="16"/>
  <c r="W24" i="16"/>
  <c r="T24" i="16"/>
  <c r="S24" i="16"/>
  <c r="R24" i="16"/>
  <c r="Q24" i="16"/>
  <c r="AC46" i="16"/>
  <c r="AB46" i="16"/>
  <c r="AA46" i="16"/>
  <c r="Z46" i="16"/>
  <c r="Y46" i="16"/>
  <c r="X46" i="16"/>
  <c r="W46" i="16"/>
  <c r="T46" i="16"/>
  <c r="S46" i="16"/>
  <c r="R46" i="16"/>
  <c r="Q46" i="16"/>
  <c r="AC15" i="16"/>
  <c r="AB15" i="16"/>
  <c r="AA15" i="16"/>
  <c r="Z15" i="16"/>
  <c r="Y15" i="16"/>
  <c r="X15" i="16"/>
  <c r="W15" i="16"/>
  <c r="T15" i="16"/>
  <c r="S15" i="16"/>
  <c r="R15" i="16"/>
  <c r="Q15" i="16"/>
  <c r="AC28" i="16"/>
  <c r="AB28" i="16"/>
  <c r="AA28" i="16"/>
  <c r="Z28" i="16"/>
  <c r="Y28" i="16"/>
  <c r="X28" i="16"/>
  <c r="W28" i="16"/>
  <c r="T28" i="16"/>
  <c r="S28" i="16"/>
  <c r="R28" i="16"/>
  <c r="Q28" i="16"/>
  <c r="AC27" i="16"/>
  <c r="AB27" i="16"/>
  <c r="AA27" i="16"/>
  <c r="Z27" i="16"/>
  <c r="Y27" i="16"/>
  <c r="X27" i="16"/>
  <c r="W27" i="16"/>
  <c r="T27" i="16"/>
  <c r="S27" i="16"/>
  <c r="R27" i="16"/>
  <c r="Q27" i="16"/>
  <c r="AC39" i="16"/>
  <c r="AB39" i="16"/>
  <c r="AA39" i="16"/>
  <c r="Z39" i="16"/>
  <c r="Y39" i="16"/>
  <c r="X39" i="16"/>
  <c r="W39" i="16"/>
  <c r="T39" i="16"/>
  <c r="S39" i="16"/>
  <c r="R39" i="16"/>
  <c r="Q39" i="16"/>
  <c r="AC36" i="16"/>
  <c r="AB36" i="16"/>
  <c r="AA36" i="16"/>
  <c r="Z36" i="16"/>
  <c r="Y36" i="16"/>
  <c r="X36" i="16"/>
  <c r="W36" i="16"/>
  <c r="T36" i="16"/>
  <c r="S36" i="16"/>
  <c r="R36" i="16"/>
  <c r="Q36" i="16"/>
  <c r="AC47" i="16"/>
  <c r="AB47" i="16"/>
  <c r="AA47" i="16"/>
  <c r="Z47" i="16"/>
  <c r="Y47" i="16"/>
  <c r="X47" i="16"/>
  <c r="W47" i="16"/>
  <c r="T47" i="16"/>
  <c r="S47" i="16"/>
  <c r="R47" i="16"/>
  <c r="Q47" i="16"/>
  <c r="AC51" i="16"/>
  <c r="AB51" i="16"/>
  <c r="AA51" i="16"/>
  <c r="Z51" i="16"/>
  <c r="Y51" i="16"/>
  <c r="X51" i="16"/>
  <c r="W51" i="16"/>
  <c r="T51" i="16"/>
  <c r="S51" i="16"/>
  <c r="R51" i="16"/>
  <c r="Q51" i="16"/>
  <c r="AC8" i="16"/>
  <c r="AB8" i="16"/>
  <c r="AA8" i="16"/>
  <c r="Z8" i="16"/>
  <c r="Y8" i="16"/>
  <c r="X8" i="16"/>
  <c r="W8" i="16"/>
  <c r="T8" i="16"/>
  <c r="S8" i="16"/>
  <c r="R8" i="16"/>
  <c r="Q8" i="16"/>
  <c r="AC26" i="16"/>
  <c r="AB26" i="16"/>
  <c r="AA26" i="16"/>
  <c r="Z26" i="16"/>
  <c r="Y26" i="16"/>
  <c r="X26" i="16"/>
  <c r="W26" i="16"/>
  <c r="T26" i="16"/>
  <c r="S26" i="16"/>
  <c r="R26" i="16"/>
  <c r="Q26" i="16"/>
  <c r="AC33" i="16"/>
  <c r="AB33" i="16"/>
  <c r="AA33" i="16"/>
  <c r="Z33" i="16"/>
  <c r="Y33" i="16"/>
  <c r="X33" i="16"/>
  <c r="W33" i="16"/>
  <c r="T33" i="16"/>
  <c r="S33" i="16"/>
  <c r="R33" i="16"/>
  <c r="Q33" i="16"/>
  <c r="AC29" i="16"/>
  <c r="AB29" i="16"/>
  <c r="AA29" i="16"/>
  <c r="Z29" i="16"/>
  <c r="Y29" i="16"/>
  <c r="X29" i="16"/>
  <c r="W29" i="16"/>
  <c r="T29" i="16"/>
  <c r="S29" i="16"/>
  <c r="R29" i="16"/>
  <c r="Q29" i="16"/>
  <c r="AC23" i="16"/>
  <c r="AB23" i="16"/>
  <c r="AA23" i="16"/>
  <c r="Z23" i="16"/>
  <c r="Y23" i="16"/>
  <c r="X23" i="16"/>
  <c r="W23" i="16"/>
  <c r="T23" i="16"/>
  <c r="S23" i="16"/>
  <c r="R23" i="16"/>
  <c r="Q23" i="16"/>
  <c r="AC43" i="16"/>
  <c r="AB43" i="16"/>
  <c r="AA43" i="16"/>
  <c r="Z43" i="16"/>
  <c r="Y43" i="16"/>
  <c r="X43" i="16"/>
  <c r="W43" i="16"/>
  <c r="T43" i="16"/>
  <c r="S43" i="16"/>
  <c r="R43" i="16"/>
  <c r="Q43" i="16"/>
  <c r="AC22" i="16"/>
  <c r="AB22" i="16"/>
  <c r="AA22" i="16"/>
  <c r="Z22" i="16"/>
  <c r="Y22" i="16"/>
  <c r="X22" i="16"/>
  <c r="W22" i="16"/>
  <c r="T22" i="16"/>
  <c r="S22" i="16"/>
  <c r="R22" i="16"/>
  <c r="Q22" i="16"/>
  <c r="AC21" i="16"/>
  <c r="AB21" i="16"/>
  <c r="AA21" i="16"/>
  <c r="Z21" i="16"/>
  <c r="Y21" i="16"/>
  <c r="X21" i="16"/>
  <c r="W21" i="16"/>
  <c r="T21" i="16"/>
  <c r="S21" i="16"/>
  <c r="R21" i="16"/>
  <c r="Q21" i="16"/>
  <c r="AC4" i="16"/>
  <c r="AB4" i="16"/>
  <c r="AA4" i="16"/>
  <c r="Z4" i="16"/>
  <c r="Y4" i="16"/>
  <c r="X4" i="16"/>
  <c r="W4" i="16"/>
  <c r="T4" i="16"/>
  <c r="S4" i="16"/>
  <c r="R4" i="16"/>
  <c r="Q4" i="16"/>
  <c r="AC34" i="16"/>
  <c r="AB34" i="16"/>
  <c r="AA34" i="16"/>
  <c r="Z34" i="16"/>
  <c r="Y34" i="16"/>
  <c r="X34" i="16"/>
  <c r="W34" i="16"/>
  <c r="T34" i="16"/>
  <c r="S34" i="16"/>
  <c r="R34" i="16"/>
  <c r="Q34" i="16"/>
  <c r="AC50" i="16"/>
  <c r="AB50" i="16"/>
  <c r="AA50" i="16"/>
  <c r="Z50" i="16"/>
  <c r="Y50" i="16"/>
  <c r="X50" i="16"/>
  <c r="W50" i="16"/>
  <c r="T50" i="16"/>
  <c r="S50" i="16"/>
  <c r="R50" i="16"/>
  <c r="Q50" i="16"/>
  <c r="AC19" i="16"/>
  <c r="AB19" i="16"/>
  <c r="AA19" i="16"/>
  <c r="Z19" i="16"/>
  <c r="Y19" i="16"/>
  <c r="X19" i="16"/>
  <c r="W19" i="16"/>
  <c r="T19" i="16"/>
  <c r="S19" i="16"/>
  <c r="R19" i="16"/>
  <c r="Q19" i="16"/>
  <c r="AC13" i="16"/>
  <c r="AB13" i="16"/>
  <c r="AA13" i="16"/>
  <c r="Z13" i="16"/>
  <c r="Y13" i="16"/>
  <c r="X13" i="16"/>
  <c r="W13" i="16"/>
  <c r="T13" i="16"/>
  <c r="S13" i="16"/>
  <c r="R13" i="16"/>
  <c r="Q13" i="16"/>
  <c r="AC31" i="16"/>
  <c r="AB31" i="16"/>
  <c r="AA31" i="16"/>
  <c r="Z31" i="16"/>
  <c r="Y31" i="16"/>
  <c r="X31" i="16"/>
  <c r="W31" i="16"/>
  <c r="T31" i="16"/>
  <c r="S31" i="16"/>
  <c r="R31" i="16"/>
  <c r="Q31" i="16"/>
  <c r="AC20" i="16"/>
  <c r="AB20" i="16"/>
  <c r="AA20" i="16"/>
  <c r="Z20" i="16"/>
  <c r="Y20" i="16"/>
  <c r="X20" i="16"/>
  <c r="W20" i="16"/>
  <c r="T20" i="16"/>
  <c r="S20" i="16"/>
  <c r="R20" i="16"/>
  <c r="Q20" i="16"/>
  <c r="AC16" i="16"/>
  <c r="AB16" i="16"/>
  <c r="AA16" i="16"/>
  <c r="Z16" i="16"/>
  <c r="Y16" i="16"/>
  <c r="X16" i="16"/>
  <c r="W16" i="16"/>
  <c r="T16" i="16"/>
  <c r="S16" i="16"/>
  <c r="R16" i="16"/>
  <c r="Q16" i="16"/>
  <c r="AC40" i="16"/>
  <c r="AB40" i="16"/>
  <c r="AA40" i="16"/>
  <c r="Z40" i="16"/>
  <c r="Y40" i="16"/>
  <c r="X40" i="16"/>
  <c r="W40" i="16"/>
  <c r="T40" i="16"/>
  <c r="S40" i="16"/>
  <c r="R40" i="16"/>
  <c r="Q40" i="16"/>
  <c r="AC25" i="16"/>
  <c r="AB25" i="16"/>
  <c r="AA25" i="16"/>
  <c r="Z25" i="16"/>
  <c r="Y25" i="16"/>
  <c r="X25" i="16"/>
  <c r="W25" i="16"/>
  <c r="T25" i="16"/>
  <c r="S25" i="16"/>
  <c r="R25" i="16"/>
  <c r="Q25" i="16"/>
  <c r="AC48" i="16"/>
  <c r="AB48" i="16"/>
  <c r="AA48" i="16"/>
  <c r="Z48" i="16"/>
  <c r="Y48" i="16"/>
  <c r="X48" i="16"/>
  <c r="W48" i="16"/>
  <c r="T48" i="16"/>
  <c r="S48" i="16"/>
  <c r="R48" i="16"/>
  <c r="Q48" i="16"/>
  <c r="AC11" i="16"/>
  <c r="AB11" i="16"/>
  <c r="AA11" i="16"/>
  <c r="Z11" i="16"/>
  <c r="Y11" i="16"/>
  <c r="X11" i="16"/>
  <c r="W11" i="16"/>
  <c r="T11" i="16"/>
  <c r="S11" i="16"/>
  <c r="R11" i="16"/>
  <c r="Q11" i="16"/>
  <c r="AC44" i="16"/>
  <c r="AB44" i="16"/>
  <c r="AA44" i="16"/>
  <c r="Z44" i="16"/>
  <c r="Y44" i="16"/>
  <c r="X44" i="16"/>
  <c r="W44" i="16"/>
  <c r="T44" i="16"/>
  <c r="S44" i="16"/>
  <c r="R44" i="16"/>
  <c r="Q44" i="16"/>
  <c r="AC18" i="16"/>
  <c r="AB18" i="16"/>
  <c r="AA18" i="16"/>
  <c r="Z18" i="16"/>
  <c r="Y18" i="16"/>
  <c r="X18" i="16"/>
  <c r="W18" i="16"/>
  <c r="T18" i="16"/>
  <c r="S18" i="16"/>
  <c r="R18" i="16"/>
  <c r="Q18" i="16"/>
  <c r="AC32" i="16"/>
  <c r="AB32" i="16"/>
  <c r="AA32" i="16"/>
  <c r="Z32" i="16"/>
  <c r="Y32" i="16"/>
  <c r="X32" i="16"/>
  <c r="W32" i="16"/>
  <c r="T32" i="16"/>
  <c r="S32" i="16"/>
  <c r="R32" i="16"/>
  <c r="Q32" i="16"/>
  <c r="AC2" i="16"/>
  <c r="AB2" i="16"/>
  <c r="AA2" i="16"/>
  <c r="Z2" i="16"/>
  <c r="Y2" i="16"/>
  <c r="X2" i="16"/>
  <c r="W2" i="16"/>
  <c r="T2" i="16"/>
  <c r="S2" i="16"/>
  <c r="R2" i="16"/>
  <c r="Q2" i="16"/>
  <c r="AC17" i="16"/>
  <c r="AB17" i="16"/>
  <c r="AA17" i="16"/>
  <c r="Z17" i="16"/>
  <c r="Y17" i="16"/>
  <c r="X17" i="16"/>
  <c r="W17" i="16"/>
  <c r="T17" i="16"/>
  <c r="S17" i="16"/>
  <c r="R17" i="16"/>
  <c r="Q17" i="16"/>
  <c r="AC14" i="16"/>
  <c r="AB14" i="16"/>
  <c r="AA14" i="16"/>
  <c r="Z14" i="16"/>
  <c r="Y14" i="16"/>
  <c r="X14" i="16"/>
  <c r="W14" i="16"/>
  <c r="T14" i="16"/>
  <c r="S14" i="16"/>
  <c r="R14" i="16"/>
  <c r="Q14" i="16"/>
  <c r="AC10" i="16"/>
  <c r="AB10" i="16"/>
  <c r="AA10" i="16"/>
  <c r="Z10" i="16"/>
  <c r="Y10" i="16"/>
  <c r="X10" i="16"/>
  <c r="W10" i="16"/>
  <c r="T10" i="16"/>
  <c r="S10" i="16"/>
  <c r="R10" i="16"/>
  <c r="Q10" i="16"/>
  <c r="AC35" i="16"/>
  <c r="AB35" i="16"/>
  <c r="AA35" i="16"/>
  <c r="Z35" i="16"/>
  <c r="Y35" i="16"/>
  <c r="X35" i="16"/>
  <c r="W35" i="16"/>
  <c r="T35" i="16"/>
  <c r="S35" i="16"/>
  <c r="R35" i="16"/>
  <c r="Q35" i="16"/>
  <c r="AC6" i="16"/>
  <c r="AB6" i="16"/>
  <c r="AA6" i="16"/>
  <c r="Z6" i="16"/>
  <c r="Y6" i="16"/>
  <c r="X6" i="16"/>
  <c r="W6" i="16"/>
  <c r="T6" i="16"/>
  <c r="S6" i="16"/>
  <c r="R6" i="16"/>
  <c r="Q6" i="16"/>
  <c r="AC45" i="16"/>
  <c r="AB45" i="16"/>
  <c r="AA45" i="16"/>
  <c r="Z45" i="16"/>
  <c r="Y45" i="16"/>
  <c r="X45" i="16"/>
  <c r="W45" i="16"/>
  <c r="T45" i="16"/>
  <c r="S45" i="16"/>
  <c r="R45" i="16"/>
  <c r="Q45" i="16"/>
  <c r="AC30" i="16"/>
  <c r="AB30" i="16"/>
  <c r="AA30" i="16"/>
  <c r="Z30" i="16"/>
  <c r="Y30" i="16"/>
  <c r="X30" i="16"/>
  <c r="W30" i="16"/>
  <c r="T30" i="16"/>
  <c r="S30" i="16"/>
  <c r="R30" i="16"/>
  <c r="Q30" i="16"/>
  <c r="AC49" i="16"/>
  <c r="AB49" i="16"/>
  <c r="AA49" i="16"/>
  <c r="Z49" i="16"/>
  <c r="Y49" i="16"/>
  <c r="X49" i="16"/>
  <c r="W49" i="16"/>
  <c r="T49" i="16"/>
  <c r="S49" i="16"/>
  <c r="R49" i="16"/>
  <c r="Q49" i="16"/>
  <c r="AC3" i="16"/>
  <c r="AB3" i="16"/>
  <c r="AA3" i="16"/>
  <c r="Z3" i="16"/>
  <c r="Y3" i="16"/>
  <c r="X3" i="16"/>
  <c r="W3" i="16"/>
  <c r="T3" i="16"/>
  <c r="S3" i="16"/>
  <c r="R3" i="16"/>
  <c r="Q3" i="16"/>
  <c r="AC9" i="16"/>
  <c r="AB9" i="16"/>
  <c r="AA9" i="16"/>
  <c r="Z9" i="16"/>
  <c r="Y9" i="16"/>
  <c r="X9" i="16"/>
  <c r="W9" i="16"/>
  <c r="T9" i="16"/>
  <c r="S9" i="16"/>
  <c r="R9" i="16"/>
  <c r="Q9" i="16"/>
  <c r="AC28" i="13"/>
  <c r="AB28" i="13"/>
  <c r="AA28" i="13"/>
  <c r="Z28" i="13"/>
  <c r="Y28" i="13"/>
  <c r="X28" i="13"/>
  <c r="W28" i="13"/>
  <c r="T28" i="13"/>
  <c r="S28" i="13"/>
  <c r="R28" i="13"/>
  <c r="Q28" i="13"/>
  <c r="AC23" i="13"/>
  <c r="AB23" i="13"/>
  <c r="AA23" i="13"/>
  <c r="Z23" i="13"/>
  <c r="Y23" i="13"/>
  <c r="X23" i="13"/>
  <c r="W23" i="13"/>
  <c r="T23" i="13"/>
  <c r="S23" i="13"/>
  <c r="R23" i="13"/>
  <c r="Q23" i="13"/>
  <c r="AC35" i="13"/>
  <c r="AB35" i="13"/>
  <c r="AA35" i="13"/>
  <c r="Z35" i="13"/>
  <c r="Y35" i="13"/>
  <c r="X35" i="13"/>
  <c r="W35" i="13"/>
  <c r="T35" i="13"/>
  <c r="S35" i="13"/>
  <c r="R35" i="13"/>
  <c r="Q35" i="13"/>
  <c r="AC41" i="13"/>
  <c r="AB41" i="13"/>
  <c r="AA41" i="13"/>
  <c r="Z41" i="13"/>
  <c r="Y41" i="13"/>
  <c r="X41" i="13"/>
  <c r="W41" i="13"/>
  <c r="T41" i="13"/>
  <c r="S41" i="13"/>
  <c r="R41" i="13"/>
  <c r="Q41" i="13"/>
  <c r="AC56" i="13"/>
  <c r="AB56" i="13"/>
  <c r="AA56" i="13"/>
  <c r="Z56" i="13"/>
  <c r="Y56" i="13"/>
  <c r="X56" i="13"/>
  <c r="W56" i="13"/>
  <c r="T56" i="13"/>
  <c r="S56" i="13"/>
  <c r="R56" i="13"/>
  <c r="Q56" i="13"/>
  <c r="AC3" i="13"/>
  <c r="AB3" i="13"/>
  <c r="AA3" i="13"/>
  <c r="Z3" i="13"/>
  <c r="Y3" i="13"/>
  <c r="X3" i="13"/>
  <c r="W3" i="13"/>
  <c r="T3" i="13"/>
  <c r="S3" i="13"/>
  <c r="R3" i="13"/>
  <c r="Q3" i="13"/>
  <c r="AC33" i="13"/>
  <c r="AB33" i="13"/>
  <c r="AA33" i="13"/>
  <c r="Z33" i="13"/>
  <c r="Y33" i="13"/>
  <c r="X33" i="13"/>
  <c r="W33" i="13"/>
  <c r="T33" i="13"/>
  <c r="S33" i="13"/>
  <c r="R33" i="13"/>
  <c r="Q33" i="13"/>
  <c r="AC38" i="13"/>
  <c r="AB38" i="13"/>
  <c r="AA38" i="13"/>
  <c r="Z38" i="13"/>
  <c r="Y38" i="13"/>
  <c r="X38" i="13"/>
  <c r="W38" i="13"/>
  <c r="T38" i="13"/>
  <c r="S38" i="13"/>
  <c r="R38" i="13"/>
  <c r="Q38" i="13"/>
  <c r="AC6" i="13"/>
  <c r="AB6" i="13"/>
  <c r="AA6" i="13"/>
  <c r="Z6" i="13"/>
  <c r="Y6" i="13"/>
  <c r="X6" i="13"/>
  <c r="W6" i="13"/>
  <c r="T6" i="13"/>
  <c r="S6" i="13"/>
  <c r="R6" i="13"/>
  <c r="Q6" i="13"/>
  <c r="AC53" i="13"/>
  <c r="AB53" i="13"/>
  <c r="AA53" i="13"/>
  <c r="Z53" i="13"/>
  <c r="Y53" i="13"/>
  <c r="X53" i="13"/>
  <c r="W53" i="13"/>
  <c r="T53" i="13"/>
  <c r="S53" i="13"/>
  <c r="R53" i="13"/>
  <c r="Q53" i="13"/>
  <c r="AC42" i="13"/>
  <c r="AB42" i="13"/>
  <c r="AA42" i="13"/>
  <c r="Z42" i="13"/>
  <c r="Y42" i="13"/>
  <c r="X42" i="13"/>
  <c r="W42" i="13"/>
  <c r="T42" i="13"/>
  <c r="S42" i="13"/>
  <c r="R42" i="13"/>
  <c r="Q42" i="13"/>
  <c r="AC12" i="13"/>
  <c r="AB12" i="13"/>
  <c r="AA12" i="13"/>
  <c r="Z12" i="13"/>
  <c r="Y12" i="13"/>
  <c r="X12" i="13"/>
  <c r="W12" i="13"/>
  <c r="T12" i="13"/>
  <c r="S12" i="13"/>
  <c r="R12" i="13"/>
  <c r="Q12" i="13"/>
  <c r="AC50" i="13"/>
  <c r="AB50" i="13"/>
  <c r="AA50" i="13"/>
  <c r="Z50" i="13"/>
  <c r="Y50" i="13"/>
  <c r="X50" i="13"/>
  <c r="W50" i="13"/>
  <c r="T50" i="13"/>
  <c r="S50" i="13"/>
  <c r="R50" i="13"/>
  <c r="Q50" i="13"/>
  <c r="AC25" i="13"/>
  <c r="AB25" i="13"/>
  <c r="AA25" i="13"/>
  <c r="Z25" i="13"/>
  <c r="Y25" i="13"/>
  <c r="X25" i="13"/>
  <c r="W25" i="13"/>
  <c r="T25" i="13"/>
  <c r="S25" i="13"/>
  <c r="R25" i="13"/>
  <c r="Q25" i="13"/>
  <c r="AC7" i="13"/>
  <c r="AB7" i="13"/>
  <c r="AA7" i="13"/>
  <c r="Z7" i="13"/>
  <c r="Y7" i="13"/>
  <c r="X7" i="13"/>
  <c r="W7" i="13"/>
  <c r="T7" i="13"/>
  <c r="S7" i="13"/>
  <c r="R7" i="13"/>
  <c r="Q7" i="13"/>
  <c r="AC26" i="13"/>
  <c r="AB26" i="13"/>
  <c r="AA26" i="13"/>
  <c r="Z26" i="13"/>
  <c r="Y26" i="13"/>
  <c r="X26" i="13"/>
  <c r="W26" i="13"/>
  <c r="T26" i="13"/>
  <c r="S26" i="13"/>
  <c r="R26" i="13"/>
  <c r="Q26" i="13"/>
  <c r="AC36" i="13"/>
  <c r="AB36" i="13"/>
  <c r="AA36" i="13"/>
  <c r="Z36" i="13"/>
  <c r="Y36" i="13"/>
  <c r="X36" i="13"/>
  <c r="W36" i="13"/>
  <c r="T36" i="13"/>
  <c r="S36" i="13"/>
  <c r="R36" i="13"/>
  <c r="Q36" i="13"/>
  <c r="AC44" i="13"/>
  <c r="AB44" i="13"/>
  <c r="AA44" i="13"/>
  <c r="Z44" i="13"/>
  <c r="Y44" i="13"/>
  <c r="X44" i="13"/>
  <c r="W44" i="13"/>
  <c r="T44" i="13"/>
  <c r="S44" i="13"/>
  <c r="R44" i="13"/>
  <c r="Q44" i="13"/>
  <c r="AC46" i="13"/>
  <c r="AB46" i="13"/>
  <c r="AA46" i="13"/>
  <c r="Z46" i="13"/>
  <c r="Y46" i="13"/>
  <c r="X46" i="13"/>
  <c r="W46" i="13"/>
  <c r="T46" i="13"/>
  <c r="S46" i="13"/>
  <c r="R46" i="13"/>
  <c r="Q46" i="13"/>
  <c r="AC24" i="13"/>
  <c r="AB24" i="13"/>
  <c r="AA24" i="13"/>
  <c r="Z24" i="13"/>
  <c r="Y24" i="13"/>
  <c r="X24" i="13"/>
  <c r="W24" i="13"/>
  <c r="T24" i="13"/>
  <c r="S24" i="13"/>
  <c r="R24" i="13"/>
  <c r="Q24" i="13"/>
  <c r="AC31" i="13"/>
  <c r="AB31" i="13"/>
  <c r="AA31" i="13"/>
  <c r="Z31" i="13"/>
  <c r="Y31" i="13"/>
  <c r="X31" i="13"/>
  <c r="W31" i="13"/>
  <c r="T31" i="13"/>
  <c r="S31" i="13"/>
  <c r="R31" i="13"/>
  <c r="Q31" i="13"/>
  <c r="AC9" i="13"/>
  <c r="AB9" i="13"/>
  <c r="AA9" i="13"/>
  <c r="Z9" i="13"/>
  <c r="Y9" i="13"/>
  <c r="X9" i="13"/>
  <c r="W9" i="13"/>
  <c r="T9" i="13"/>
  <c r="S9" i="13"/>
  <c r="R9" i="13"/>
  <c r="Q9" i="13"/>
  <c r="AC11" i="13"/>
  <c r="AB11" i="13"/>
  <c r="AA11" i="13"/>
  <c r="Z11" i="13"/>
  <c r="Y11" i="13"/>
  <c r="X11" i="13"/>
  <c r="W11" i="13"/>
  <c r="T11" i="13"/>
  <c r="S11" i="13"/>
  <c r="R11" i="13"/>
  <c r="Q11" i="13"/>
  <c r="AC27" i="13"/>
  <c r="AB27" i="13"/>
  <c r="AA27" i="13"/>
  <c r="Z27" i="13"/>
  <c r="Y27" i="13"/>
  <c r="X27" i="13"/>
  <c r="W27" i="13"/>
  <c r="T27" i="13"/>
  <c r="S27" i="13"/>
  <c r="R27" i="13"/>
  <c r="Q27" i="13"/>
  <c r="AC21" i="13"/>
  <c r="AB21" i="13"/>
  <c r="AA21" i="13"/>
  <c r="Z21" i="13"/>
  <c r="Y21" i="13"/>
  <c r="X21" i="13"/>
  <c r="W21" i="13"/>
  <c r="T21" i="13"/>
  <c r="S21" i="13"/>
  <c r="R21" i="13"/>
  <c r="Q21" i="13"/>
  <c r="AC51" i="13"/>
  <c r="AB51" i="13"/>
  <c r="AA51" i="13"/>
  <c r="Z51" i="13"/>
  <c r="Y51" i="13"/>
  <c r="X51" i="13"/>
  <c r="W51" i="13"/>
  <c r="T51" i="13"/>
  <c r="S51" i="13"/>
  <c r="R51" i="13"/>
  <c r="Q51" i="13"/>
  <c r="AC45" i="13"/>
  <c r="AB45" i="13"/>
  <c r="AA45" i="13"/>
  <c r="Z45" i="13"/>
  <c r="Y45" i="13"/>
  <c r="X45" i="13"/>
  <c r="W45" i="13"/>
  <c r="T45" i="13"/>
  <c r="S45" i="13"/>
  <c r="R45" i="13"/>
  <c r="Q45" i="13"/>
  <c r="AC52" i="13"/>
  <c r="AB52" i="13"/>
  <c r="AA52" i="13"/>
  <c r="Z52" i="13"/>
  <c r="Y52" i="13"/>
  <c r="X52" i="13"/>
  <c r="W52" i="13"/>
  <c r="T52" i="13"/>
  <c r="S52" i="13"/>
  <c r="R52" i="13"/>
  <c r="Q52" i="13"/>
  <c r="AC18" i="13"/>
  <c r="AB18" i="13"/>
  <c r="AA18" i="13"/>
  <c r="Z18" i="13"/>
  <c r="Y18" i="13"/>
  <c r="X18" i="13"/>
  <c r="W18" i="13"/>
  <c r="T18" i="13"/>
  <c r="S18" i="13"/>
  <c r="R18" i="13"/>
  <c r="Q18" i="13"/>
  <c r="AC13" i="13"/>
  <c r="AB13" i="13"/>
  <c r="AA13" i="13"/>
  <c r="Z13" i="13"/>
  <c r="Y13" i="13"/>
  <c r="X13" i="13"/>
  <c r="W13" i="13"/>
  <c r="T13" i="13"/>
  <c r="S13" i="13"/>
  <c r="R13" i="13"/>
  <c r="Q13" i="13"/>
  <c r="AC19" i="13"/>
  <c r="AB19" i="13"/>
  <c r="AA19" i="13"/>
  <c r="Z19" i="13"/>
  <c r="Y19" i="13"/>
  <c r="X19" i="13"/>
  <c r="W19" i="13"/>
  <c r="T19" i="13"/>
  <c r="S19" i="13"/>
  <c r="R19" i="13"/>
  <c r="Q19" i="13"/>
  <c r="AC47" i="13"/>
  <c r="AB47" i="13"/>
  <c r="AA47" i="13"/>
  <c r="Z47" i="13"/>
  <c r="Y47" i="13"/>
  <c r="X47" i="13"/>
  <c r="W47" i="13"/>
  <c r="T47" i="13"/>
  <c r="S47" i="13"/>
  <c r="R47" i="13"/>
  <c r="Q47" i="13"/>
  <c r="AC34" i="13"/>
  <c r="AB34" i="13"/>
  <c r="AA34" i="13"/>
  <c r="Z34" i="13"/>
  <c r="Y34" i="13"/>
  <c r="X34" i="13"/>
  <c r="W34" i="13"/>
  <c r="T34" i="13"/>
  <c r="S34" i="13"/>
  <c r="R34" i="13"/>
  <c r="Q34" i="13"/>
  <c r="AC8" i="13"/>
  <c r="AB8" i="13"/>
  <c r="AA8" i="13"/>
  <c r="Z8" i="13"/>
  <c r="Y8" i="13"/>
  <c r="X8" i="13"/>
  <c r="W8" i="13"/>
  <c r="T8" i="13"/>
  <c r="S8" i="13"/>
  <c r="R8" i="13"/>
  <c r="Q8" i="13"/>
  <c r="AC39" i="13"/>
  <c r="AB39" i="13"/>
  <c r="AA39" i="13"/>
  <c r="Z39" i="13"/>
  <c r="Y39" i="13"/>
  <c r="X39" i="13"/>
  <c r="W39" i="13"/>
  <c r="T39" i="13"/>
  <c r="S39" i="13"/>
  <c r="R39" i="13"/>
  <c r="Q39" i="13"/>
  <c r="AC55" i="13"/>
  <c r="AB55" i="13"/>
  <c r="AA55" i="13"/>
  <c r="Z55" i="13"/>
  <c r="Y55" i="13"/>
  <c r="X55" i="13"/>
  <c r="W55" i="13"/>
  <c r="T55" i="13"/>
  <c r="S55" i="13"/>
  <c r="R55" i="13"/>
  <c r="Q55" i="13"/>
  <c r="AC4" i="13"/>
  <c r="AB4" i="13"/>
  <c r="AA4" i="13"/>
  <c r="Z4" i="13"/>
  <c r="Y4" i="13"/>
  <c r="X4" i="13"/>
  <c r="W4" i="13"/>
  <c r="T4" i="13"/>
  <c r="S4" i="13"/>
  <c r="R4" i="13"/>
  <c r="Q4" i="13"/>
  <c r="AC16" i="13"/>
  <c r="AB16" i="13"/>
  <c r="AA16" i="13"/>
  <c r="Z16" i="13"/>
  <c r="Y16" i="13"/>
  <c r="X16" i="13"/>
  <c r="W16" i="13"/>
  <c r="T16" i="13"/>
  <c r="S16" i="13"/>
  <c r="R16" i="13"/>
  <c r="Q16" i="13"/>
  <c r="AC14" i="13"/>
  <c r="AB14" i="13"/>
  <c r="AA14" i="13"/>
  <c r="Z14" i="13"/>
  <c r="Y14" i="13"/>
  <c r="X14" i="13"/>
  <c r="W14" i="13"/>
  <c r="T14" i="13"/>
  <c r="S14" i="13"/>
  <c r="R14" i="13"/>
  <c r="Q14" i="13"/>
  <c r="AC54" i="13"/>
  <c r="AB54" i="13"/>
  <c r="AA54" i="13"/>
  <c r="Z54" i="13"/>
  <c r="Y54" i="13"/>
  <c r="X54" i="13"/>
  <c r="W54" i="13"/>
  <c r="T54" i="13"/>
  <c r="S54" i="13"/>
  <c r="R54" i="13"/>
  <c r="Q54" i="13"/>
  <c r="AC49" i="13"/>
  <c r="AB49" i="13"/>
  <c r="AA49" i="13"/>
  <c r="Z49" i="13"/>
  <c r="Y49" i="13"/>
  <c r="X49" i="13"/>
  <c r="W49" i="13"/>
  <c r="T49" i="13"/>
  <c r="S49" i="13"/>
  <c r="R49" i="13"/>
  <c r="Q49" i="13"/>
  <c r="AC2" i="13"/>
  <c r="AB2" i="13"/>
  <c r="AA2" i="13"/>
  <c r="Z2" i="13"/>
  <c r="Y2" i="13"/>
  <c r="X2" i="13"/>
  <c r="W2" i="13"/>
  <c r="T2" i="13"/>
  <c r="S2" i="13"/>
  <c r="R2" i="13"/>
  <c r="Q2" i="13"/>
  <c r="AC4" i="14"/>
  <c r="AB4" i="14"/>
  <c r="AA4" i="14"/>
  <c r="Z4" i="14"/>
  <c r="Y4" i="14"/>
  <c r="X4" i="14"/>
  <c r="T4" i="14"/>
  <c r="S4" i="14"/>
  <c r="R4" i="14"/>
  <c r="Q4" i="14"/>
  <c r="AC34" i="14"/>
  <c r="AB34" i="14"/>
  <c r="AA34" i="14"/>
  <c r="Z34" i="14"/>
  <c r="Y34" i="14"/>
  <c r="X34" i="14"/>
  <c r="T34" i="14"/>
  <c r="S34" i="14"/>
  <c r="R34" i="14"/>
  <c r="Q34" i="14"/>
  <c r="AC3" i="14"/>
  <c r="AB3" i="14"/>
  <c r="AA3" i="14"/>
  <c r="Z3" i="14"/>
  <c r="Y3" i="14"/>
  <c r="X3" i="14"/>
  <c r="T3" i="14"/>
  <c r="S3" i="14"/>
  <c r="R3" i="14"/>
  <c r="Q3" i="14"/>
  <c r="AC7" i="14"/>
  <c r="AB7" i="14"/>
  <c r="AA7" i="14"/>
  <c r="Z7" i="14"/>
  <c r="Y7" i="14"/>
  <c r="X7" i="14"/>
  <c r="T7" i="14"/>
  <c r="S7" i="14"/>
  <c r="R7" i="14"/>
  <c r="Q7" i="14"/>
  <c r="AB50" i="14"/>
  <c r="AA50" i="14"/>
  <c r="R50" i="14"/>
  <c r="V50" i="14" s="1"/>
  <c r="AC2" i="14"/>
  <c r="AB2" i="14"/>
  <c r="AA2" i="14"/>
  <c r="Z2" i="14"/>
  <c r="Y2" i="14"/>
  <c r="X2" i="14"/>
  <c r="T2" i="14"/>
  <c r="S2" i="14"/>
  <c r="R2" i="14"/>
  <c r="Q2" i="14"/>
  <c r="AC12" i="14"/>
  <c r="AB12" i="14"/>
  <c r="AA12" i="14"/>
  <c r="Z12" i="14"/>
  <c r="Y12" i="14"/>
  <c r="X12" i="14"/>
  <c r="T12" i="14"/>
  <c r="S12" i="14"/>
  <c r="R12" i="14"/>
  <c r="Q12" i="14"/>
  <c r="AC48" i="14"/>
  <c r="AB48" i="14"/>
  <c r="AA48" i="14"/>
  <c r="T48" i="14"/>
  <c r="S48" i="14"/>
  <c r="R48" i="14"/>
  <c r="Q48" i="14"/>
  <c r="AC29" i="14"/>
  <c r="AB29" i="14"/>
  <c r="AA29" i="14"/>
  <c r="Z29" i="14"/>
  <c r="Y29" i="14"/>
  <c r="X29" i="14"/>
  <c r="T29" i="14"/>
  <c r="S29" i="14"/>
  <c r="R29" i="14"/>
  <c r="Q29" i="14"/>
  <c r="AC13" i="14"/>
  <c r="AB13" i="14"/>
  <c r="AA13" i="14"/>
  <c r="Z13" i="14"/>
  <c r="Y13" i="14"/>
  <c r="X13" i="14"/>
  <c r="T13" i="14"/>
  <c r="S13" i="14"/>
  <c r="R13" i="14"/>
  <c r="Q13" i="14"/>
  <c r="AC17" i="14"/>
  <c r="AB17" i="14"/>
  <c r="AA17" i="14"/>
  <c r="Z17" i="14"/>
  <c r="Y17" i="14"/>
  <c r="X17" i="14"/>
  <c r="T17" i="14"/>
  <c r="S17" i="14"/>
  <c r="R17" i="14"/>
  <c r="Q17" i="14"/>
  <c r="AC18" i="14"/>
  <c r="AB18" i="14"/>
  <c r="AA18" i="14"/>
  <c r="Z18" i="14"/>
  <c r="Y18" i="14"/>
  <c r="X18" i="14"/>
  <c r="T18" i="14"/>
  <c r="S18" i="14"/>
  <c r="R18" i="14"/>
  <c r="Q18" i="14"/>
  <c r="T37" i="14"/>
  <c r="S37" i="14"/>
  <c r="R37" i="14"/>
  <c r="Q37" i="14"/>
  <c r="AC10" i="14"/>
  <c r="AB10" i="14"/>
  <c r="AA10" i="14"/>
  <c r="Z10" i="14"/>
  <c r="Y10" i="14"/>
  <c r="X10" i="14"/>
  <c r="T10" i="14"/>
  <c r="S10" i="14"/>
  <c r="R10" i="14"/>
  <c r="Q10" i="14"/>
  <c r="AC43" i="14"/>
  <c r="AB43" i="14"/>
  <c r="AA43" i="14"/>
  <c r="Z43" i="14"/>
  <c r="Y43" i="14"/>
  <c r="X43" i="14"/>
  <c r="T43" i="14"/>
  <c r="S43" i="14"/>
  <c r="R43" i="14"/>
  <c r="Q43" i="14"/>
  <c r="AC35" i="14"/>
  <c r="AB35" i="14"/>
  <c r="AA35" i="14"/>
  <c r="Z35" i="14"/>
  <c r="Y35" i="14"/>
  <c r="X35" i="14"/>
  <c r="T35" i="14"/>
  <c r="S35" i="14"/>
  <c r="R35" i="14"/>
  <c r="Q35" i="14"/>
  <c r="AC15" i="14"/>
  <c r="AB15" i="14"/>
  <c r="AA15" i="14"/>
  <c r="Z15" i="14"/>
  <c r="Y15" i="14"/>
  <c r="X15" i="14"/>
  <c r="T15" i="14"/>
  <c r="S15" i="14"/>
  <c r="R15" i="14"/>
  <c r="Q15" i="14"/>
  <c r="AC11" i="14"/>
  <c r="AB11" i="14"/>
  <c r="AA11" i="14"/>
  <c r="Z11" i="14"/>
  <c r="Y11" i="14"/>
  <c r="X11" i="14"/>
  <c r="T11" i="14"/>
  <c r="S11" i="14"/>
  <c r="R11" i="14"/>
  <c r="Q11" i="14"/>
  <c r="AC42" i="14"/>
  <c r="AB42" i="14"/>
  <c r="AA42" i="14"/>
  <c r="Z42" i="14"/>
  <c r="Y42" i="14"/>
  <c r="X42" i="14"/>
  <c r="T42" i="14"/>
  <c r="S42" i="14"/>
  <c r="R42" i="14"/>
  <c r="Q42" i="14"/>
  <c r="AC33" i="14"/>
  <c r="AB33" i="14"/>
  <c r="AA33" i="14"/>
  <c r="Z33" i="14"/>
  <c r="Y33" i="14"/>
  <c r="X33" i="14"/>
  <c r="T33" i="14"/>
  <c r="S33" i="14"/>
  <c r="R33" i="14"/>
  <c r="Q33" i="14"/>
  <c r="AC23" i="14"/>
  <c r="AB23" i="14"/>
  <c r="AA23" i="14"/>
  <c r="Z23" i="14"/>
  <c r="Y23" i="14"/>
  <c r="X23" i="14"/>
  <c r="T23" i="14"/>
  <c r="S23" i="14"/>
  <c r="R23" i="14"/>
  <c r="Q23" i="14"/>
  <c r="AC28" i="14"/>
  <c r="AB28" i="14"/>
  <c r="AA28" i="14"/>
  <c r="Z28" i="14"/>
  <c r="Y28" i="14"/>
  <c r="X28" i="14"/>
  <c r="T28" i="14"/>
  <c r="S28" i="14"/>
  <c r="R28" i="14"/>
  <c r="Q28" i="14"/>
  <c r="AC5" i="14"/>
  <c r="AB5" i="14"/>
  <c r="AA5" i="14"/>
  <c r="Z5" i="14"/>
  <c r="Y5" i="14"/>
  <c r="X5" i="14"/>
  <c r="T5" i="14"/>
  <c r="S5" i="14"/>
  <c r="R5" i="14"/>
  <c r="Q5" i="14"/>
  <c r="AC30" i="14"/>
  <c r="AB30" i="14"/>
  <c r="AA30" i="14"/>
  <c r="Z30" i="14"/>
  <c r="Y30" i="14"/>
  <c r="X30" i="14"/>
  <c r="T30" i="14"/>
  <c r="S30" i="14"/>
  <c r="R30" i="14"/>
  <c r="Q30" i="14"/>
  <c r="AC46" i="14"/>
  <c r="AB46" i="14"/>
  <c r="AA46" i="14"/>
  <c r="X46" i="14"/>
  <c r="T46" i="14"/>
  <c r="S46" i="14"/>
  <c r="R46" i="14"/>
  <c r="Q46" i="14"/>
  <c r="AC44" i="14"/>
  <c r="AB44" i="14"/>
  <c r="AA44" i="14"/>
  <c r="Z44" i="14"/>
  <c r="Y44" i="14"/>
  <c r="X44" i="14"/>
  <c r="T44" i="14"/>
  <c r="S44" i="14"/>
  <c r="R44" i="14"/>
  <c r="Q44" i="14"/>
  <c r="AC21" i="14"/>
  <c r="AB21" i="14"/>
  <c r="AA21" i="14"/>
  <c r="Z21" i="14"/>
  <c r="Y21" i="14"/>
  <c r="X21" i="14"/>
  <c r="T21" i="14"/>
  <c r="S21" i="14"/>
  <c r="R21" i="14"/>
  <c r="Q21" i="14"/>
  <c r="AC14" i="14"/>
  <c r="AB14" i="14"/>
  <c r="AA14" i="14"/>
  <c r="Z14" i="14"/>
  <c r="Y14" i="14"/>
  <c r="X14" i="14"/>
  <c r="T14" i="14"/>
  <c r="S14" i="14"/>
  <c r="R14" i="14"/>
  <c r="Q14" i="14"/>
  <c r="AC51" i="14"/>
  <c r="AB51" i="14"/>
  <c r="AA51" i="14"/>
  <c r="X51" i="14"/>
  <c r="T51" i="14"/>
  <c r="S51" i="14"/>
  <c r="R51" i="14"/>
  <c r="Q51" i="14"/>
  <c r="AC47" i="14"/>
  <c r="AB47" i="14"/>
  <c r="AA47" i="14"/>
  <c r="Z47" i="14"/>
  <c r="Y47" i="14"/>
  <c r="X47" i="14"/>
  <c r="T47" i="14"/>
  <c r="S47" i="14"/>
  <c r="R47" i="14"/>
  <c r="Q47" i="14"/>
  <c r="AC32" i="14"/>
  <c r="AB32" i="14"/>
  <c r="AA32" i="14"/>
  <c r="Z32" i="14"/>
  <c r="Y32" i="14"/>
  <c r="X32" i="14"/>
  <c r="T32" i="14"/>
  <c r="S32" i="14"/>
  <c r="R32" i="14"/>
  <c r="Q32" i="14"/>
  <c r="AC16" i="14"/>
  <c r="AB16" i="14"/>
  <c r="AA16" i="14"/>
  <c r="Z16" i="14"/>
  <c r="Y16" i="14"/>
  <c r="X16" i="14"/>
  <c r="T16" i="14"/>
  <c r="S16" i="14"/>
  <c r="R16" i="14"/>
  <c r="Q16" i="14"/>
  <c r="AC9" i="14"/>
  <c r="AB9" i="14"/>
  <c r="AA9" i="14"/>
  <c r="Z9" i="14"/>
  <c r="Y9" i="14"/>
  <c r="X9" i="14"/>
  <c r="T9" i="14"/>
  <c r="S9" i="14"/>
  <c r="R9" i="14"/>
  <c r="Q9" i="14"/>
  <c r="AC24" i="14"/>
  <c r="AB24" i="14"/>
  <c r="AA24" i="14"/>
  <c r="Z24" i="14"/>
  <c r="Y24" i="14"/>
  <c r="X24" i="14"/>
  <c r="T24" i="14"/>
  <c r="S24" i="14"/>
  <c r="R24" i="14"/>
  <c r="Q24" i="14"/>
  <c r="AC20" i="14"/>
  <c r="AB20" i="14"/>
  <c r="AA20" i="14"/>
  <c r="T20" i="14"/>
  <c r="S20" i="14"/>
  <c r="R20" i="14"/>
  <c r="Q20" i="14"/>
  <c r="AC45" i="14"/>
  <c r="AB45" i="14"/>
  <c r="AA45" i="14"/>
  <c r="Z45" i="14"/>
  <c r="Y45" i="14"/>
  <c r="X45" i="14"/>
  <c r="T45" i="14"/>
  <c r="S45" i="14"/>
  <c r="R45" i="14"/>
  <c r="Q45" i="14"/>
  <c r="AC31" i="14"/>
  <c r="AB31" i="14"/>
  <c r="AA31" i="14"/>
  <c r="Z31" i="14"/>
  <c r="Y31" i="14"/>
  <c r="X31" i="14"/>
  <c r="T31" i="14"/>
  <c r="S31" i="14"/>
  <c r="R31" i="14"/>
  <c r="Q31" i="14"/>
  <c r="AC38" i="14"/>
  <c r="AB38" i="14"/>
  <c r="AA38" i="14"/>
  <c r="Z38" i="14"/>
  <c r="Y38" i="14"/>
  <c r="X38" i="14"/>
  <c r="T38" i="14"/>
  <c r="S38" i="14"/>
  <c r="R38" i="14"/>
  <c r="Q38" i="14"/>
  <c r="AC40" i="14"/>
  <c r="AB40" i="14"/>
  <c r="AA40" i="14"/>
  <c r="X40" i="14"/>
  <c r="T40" i="14"/>
  <c r="S40" i="14"/>
  <c r="R40" i="14"/>
  <c r="Q40" i="14"/>
  <c r="AC53" i="14"/>
  <c r="AB53" i="14"/>
  <c r="AA53" i="14"/>
  <c r="Z53" i="14"/>
  <c r="Y53" i="14"/>
  <c r="X53" i="14"/>
  <c r="T53" i="14"/>
  <c r="S53" i="14"/>
  <c r="R53" i="14"/>
  <c r="Q53" i="14"/>
  <c r="AC41" i="14"/>
  <c r="AB41" i="14"/>
  <c r="AA41" i="14"/>
  <c r="X41" i="14"/>
  <c r="T41" i="14"/>
  <c r="S41" i="14"/>
  <c r="R41" i="14"/>
  <c r="Q41" i="14"/>
  <c r="AC63" i="14"/>
  <c r="AB63" i="14"/>
  <c r="AA63" i="14"/>
  <c r="X63" i="14"/>
  <c r="T63" i="14"/>
  <c r="S63" i="14"/>
  <c r="R63" i="14"/>
  <c r="Q63" i="14"/>
  <c r="AC36" i="15"/>
  <c r="AB36" i="15"/>
  <c r="AA36" i="15"/>
  <c r="Z36" i="15"/>
  <c r="Y36" i="15"/>
  <c r="X36" i="15"/>
  <c r="W36" i="15"/>
  <c r="T36" i="15"/>
  <c r="S36" i="15"/>
  <c r="R36" i="15"/>
  <c r="Q36" i="15"/>
  <c r="AC32" i="15"/>
  <c r="AB32" i="15"/>
  <c r="AA32" i="15"/>
  <c r="Z32" i="15"/>
  <c r="Y32" i="15"/>
  <c r="X32" i="15"/>
  <c r="W32" i="15"/>
  <c r="T32" i="15"/>
  <c r="S32" i="15"/>
  <c r="R32" i="15"/>
  <c r="Q32" i="15"/>
  <c r="AC2" i="15"/>
  <c r="AB2" i="15"/>
  <c r="AA2" i="15"/>
  <c r="Z2" i="15"/>
  <c r="Y2" i="15"/>
  <c r="X2" i="15"/>
  <c r="W2" i="15"/>
  <c r="T2" i="15"/>
  <c r="S2" i="15"/>
  <c r="R2" i="15"/>
  <c r="Q2" i="15"/>
  <c r="AC37" i="15"/>
  <c r="AB37" i="15"/>
  <c r="AA37" i="15"/>
  <c r="Z37" i="15"/>
  <c r="Y37" i="15"/>
  <c r="X37" i="15"/>
  <c r="W37" i="15"/>
  <c r="T37" i="15"/>
  <c r="S37" i="15"/>
  <c r="R37" i="15"/>
  <c r="Q37" i="15"/>
  <c r="AC4" i="15"/>
  <c r="AB4" i="15"/>
  <c r="AA4" i="15"/>
  <c r="Z4" i="15"/>
  <c r="Y4" i="15"/>
  <c r="X4" i="15"/>
  <c r="W4" i="15"/>
  <c r="T4" i="15"/>
  <c r="S4" i="15"/>
  <c r="R4" i="15"/>
  <c r="Q4" i="15"/>
  <c r="AC33" i="15"/>
  <c r="AB33" i="15"/>
  <c r="AA33" i="15"/>
  <c r="Z33" i="15"/>
  <c r="Y33" i="15"/>
  <c r="X33" i="15"/>
  <c r="W33" i="15"/>
  <c r="T33" i="15"/>
  <c r="S33" i="15"/>
  <c r="R33" i="15"/>
  <c r="Q33" i="15"/>
  <c r="AC30" i="15"/>
  <c r="AB30" i="15"/>
  <c r="AA30" i="15"/>
  <c r="Z30" i="15"/>
  <c r="Y30" i="15"/>
  <c r="X30" i="15"/>
  <c r="W30" i="15"/>
  <c r="T30" i="15"/>
  <c r="S30" i="15"/>
  <c r="R30" i="15"/>
  <c r="Q30" i="15"/>
  <c r="AC14" i="15"/>
  <c r="AB14" i="15"/>
  <c r="AA14" i="15"/>
  <c r="Z14" i="15"/>
  <c r="Y14" i="15"/>
  <c r="X14" i="15"/>
  <c r="W14" i="15"/>
  <c r="T14" i="15"/>
  <c r="S14" i="15"/>
  <c r="R14" i="15"/>
  <c r="Q14" i="15"/>
  <c r="AC39" i="15"/>
  <c r="AB39" i="15"/>
  <c r="AA39" i="15"/>
  <c r="Z39" i="15"/>
  <c r="Y39" i="15"/>
  <c r="X39" i="15"/>
  <c r="W39" i="15"/>
  <c r="T39" i="15"/>
  <c r="S39" i="15"/>
  <c r="R39" i="15"/>
  <c r="Q39" i="15"/>
  <c r="AC38" i="15"/>
  <c r="AB38" i="15"/>
  <c r="AA38" i="15"/>
  <c r="Z38" i="15"/>
  <c r="Y38" i="15"/>
  <c r="X38" i="15"/>
  <c r="W38" i="15"/>
  <c r="T38" i="15"/>
  <c r="S38" i="15"/>
  <c r="R38" i="15"/>
  <c r="Q38" i="15"/>
  <c r="AC31" i="15"/>
  <c r="AB31" i="15"/>
  <c r="AA31" i="15"/>
  <c r="Z31" i="15"/>
  <c r="Y31" i="15"/>
  <c r="X31" i="15"/>
  <c r="W31" i="15"/>
  <c r="T31" i="15"/>
  <c r="S31" i="15"/>
  <c r="R31" i="15"/>
  <c r="Q31" i="15"/>
  <c r="AC29" i="15"/>
  <c r="AB29" i="15"/>
  <c r="AA29" i="15"/>
  <c r="Z29" i="15"/>
  <c r="Y29" i="15"/>
  <c r="X29" i="15"/>
  <c r="W29" i="15"/>
  <c r="T29" i="15"/>
  <c r="S29" i="15"/>
  <c r="R29" i="15"/>
  <c r="Q29" i="15"/>
  <c r="AC28" i="15"/>
  <c r="AB28" i="15"/>
  <c r="AA28" i="15"/>
  <c r="Z28" i="15"/>
  <c r="Y28" i="15"/>
  <c r="X28" i="15"/>
  <c r="W28" i="15"/>
  <c r="T28" i="15"/>
  <c r="S28" i="15"/>
  <c r="R28" i="15"/>
  <c r="Q28" i="15"/>
  <c r="AC11" i="15"/>
  <c r="AB11" i="15"/>
  <c r="AA11" i="15"/>
  <c r="Z11" i="15"/>
  <c r="Y11" i="15"/>
  <c r="X11" i="15"/>
  <c r="W11" i="15"/>
  <c r="T11" i="15"/>
  <c r="S11" i="15"/>
  <c r="R11" i="15"/>
  <c r="Q11" i="15"/>
  <c r="AC24" i="15"/>
  <c r="AB24" i="15"/>
  <c r="AA24" i="15"/>
  <c r="Z24" i="15"/>
  <c r="Y24" i="15"/>
  <c r="X24" i="15"/>
  <c r="W24" i="15"/>
  <c r="T24" i="15"/>
  <c r="S24" i="15"/>
  <c r="R24" i="15"/>
  <c r="Q24" i="15"/>
  <c r="AC9" i="15"/>
  <c r="AB9" i="15"/>
  <c r="AA9" i="15"/>
  <c r="Z9" i="15"/>
  <c r="Y9" i="15"/>
  <c r="X9" i="15"/>
  <c r="W9" i="15"/>
  <c r="T9" i="15"/>
  <c r="S9" i="15"/>
  <c r="R9" i="15"/>
  <c r="Q9" i="15"/>
  <c r="AC5" i="15"/>
  <c r="AB5" i="15"/>
  <c r="AA5" i="15"/>
  <c r="Z5" i="15"/>
  <c r="Y5" i="15"/>
  <c r="X5" i="15"/>
  <c r="W5" i="15"/>
  <c r="T5" i="15"/>
  <c r="S5" i="15"/>
  <c r="R5" i="15"/>
  <c r="Q5" i="15"/>
  <c r="AC18" i="15"/>
  <c r="AB18" i="15"/>
  <c r="AA18" i="15"/>
  <c r="Z18" i="15"/>
  <c r="Y18" i="15"/>
  <c r="X18" i="15"/>
  <c r="W18" i="15"/>
  <c r="T18" i="15"/>
  <c r="S18" i="15"/>
  <c r="R18" i="15"/>
  <c r="Q18" i="15"/>
  <c r="AC22" i="15"/>
  <c r="AB22" i="15"/>
  <c r="AA22" i="15"/>
  <c r="Z22" i="15"/>
  <c r="Y22" i="15"/>
  <c r="X22" i="15"/>
  <c r="W22" i="15"/>
  <c r="T22" i="15"/>
  <c r="S22" i="15"/>
  <c r="R22" i="15"/>
  <c r="Q22" i="15"/>
  <c r="AC13" i="15"/>
  <c r="AB13" i="15"/>
  <c r="AA13" i="15"/>
  <c r="Z13" i="15"/>
  <c r="Y13" i="15"/>
  <c r="X13" i="15"/>
  <c r="W13" i="15"/>
  <c r="T13" i="15"/>
  <c r="S13" i="15"/>
  <c r="R13" i="15"/>
  <c r="Q13" i="15"/>
  <c r="AC27" i="15"/>
  <c r="AB27" i="15"/>
  <c r="AA27" i="15"/>
  <c r="Z27" i="15"/>
  <c r="Y27" i="15"/>
  <c r="X27" i="15"/>
  <c r="W27" i="15"/>
  <c r="T27" i="15"/>
  <c r="S27" i="15"/>
  <c r="R27" i="15"/>
  <c r="Q27" i="15"/>
  <c r="AC45" i="15"/>
  <c r="AB45" i="15"/>
  <c r="AA45" i="15"/>
  <c r="Z45" i="15"/>
  <c r="Y45" i="15"/>
  <c r="X45" i="15"/>
  <c r="W45" i="15"/>
  <c r="T45" i="15"/>
  <c r="S45" i="15"/>
  <c r="R45" i="15"/>
  <c r="Q45" i="15"/>
  <c r="AC10" i="15"/>
  <c r="AB10" i="15"/>
  <c r="AA10" i="15"/>
  <c r="Z10" i="15"/>
  <c r="Y10" i="15"/>
  <c r="X10" i="15"/>
  <c r="W10" i="15"/>
  <c r="T10" i="15"/>
  <c r="S10" i="15"/>
  <c r="R10" i="15"/>
  <c r="Q10" i="15"/>
  <c r="AC26" i="15"/>
  <c r="AB26" i="15"/>
  <c r="AA26" i="15"/>
  <c r="Z26" i="15"/>
  <c r="Y26" i="15"/>
  <c r="X26" i="15"/>
  <c r="W26" i="15"/>
  <c r="T26" i="15"/>
  <c r="S26" i="15"/>
  <c r="R26" i="15"/>
  <c r="Q26" i="15"/>
  <c r="AC15" i="15"/>
  <c r="AB15" i="15"/>
  <c r="AA15" i="15"/>
  <c r="Z15" i="15"/>
  <c r="Y15" i="15"/>
  <c r="X15" i="15"/>
  <c r="W15" i="15"/>
  <c r="T15" i="15"/>
  <c r="S15" i="15"/>
  <c r="R15" i="15"/>
  <c r="Q15" i="15"/>
  <c r="AC23" i="15"/>
  <c r="AB23" i="15"/>
  <c r="AA23" i="15"/>
  <c r="Z23" i="15"/>
  <c r="Y23" i="15"/>
  <c r="X23" i="15"/>
  <c r="W23" i="15"/>
  <c r="T23" i="15"/>
  <c r="S23" i="15"/>
  <c r="R23" i="15"/>
  <c r="Q23" i="15"/>
  <c r="AC40" i="15"/>
  <c r="AB40" i="15"/>
  <c r="AA40" i="15"/>
  <c r="Z40" i="15"/>
  <c r="Y40" i="15"/>
  <c r="X40" i="15"/>
  <c r="W40" i="15"/>
  <c r="T40" i="15"/>
  <c r="S40" i="15"/>
  <c r="R40" i="15"/>
  <c r="Q40" i="15"/>
  <c r="AC7" i="15"/>
  <c r="AB7" i="15"/>
  <c r="AA7" i="15"/>
  <c r="Z7" i="15"/>
  <c r="Y7" i="15"/>
  <c r="X7" i="15"/>
  <c r="W7" i="15"/>
  <c r="T7" i="15"/>
  <c r="S7" i="15"/>
  <c r="R7" i="15"/>
  <c r="Q7" i="15"/>
  <c r="AC8" i="15"/>
  <c r="AB8" i="15"/>
  <c r="AA8" i="15"/>
  <c r="Z8" i="15"/>
  <c r="Y8" i="15"/>
  <c r="X8" i="15"/>
  <c r="W8" i="15"/>
  <c r="T8" i="15"/>
  <c r="S8" i="15"/>
  <c r="R8" i="15"/>
  <c r="Q8" i="15"/>
  <c r="AC16" i="15"/>
  <c r="AB16" i="15"/>
  <c r="AA16" i="15"/>
  <c r="Z16" i="15"/>
  <c r="Y16" i="15"/>
  <c r="X16" i="15"/>
  <c r="W16" i="15"/>
  <c r="T16" i="15"/>
  <c r="S16" i="15"/>
  <c r="R16" i="15"/>
  <c r="Q16" i="15"/>
  <c r="AC35" i="15"/>
  <c r="AB35" i="15"/>
  <c r="AA35" i="15"/>
  <c r="Z35" i="15"/>
  <c r="Y35" i="15"/>
  <c r="X35" i="15"/>
  <c r="W35" i="15"/>
  <c r="T35" i="15"/>
  <c r="S35" i="15"/>
  <c r="R35" i="15"/>
  <c r="Q35" i="15"/>
  <c r="AC41" i="15"/>
  <c r="AB41" i="15"/>
  <c r="AA41" i="15"/>
  <c r="Z41" i="15"/>
  <c r="Y41" i="15"/>
  <c r="X41" i="15"/>
  <c r="W41" i="15"/>
  <c r="T41" i="15"/>
  <c r="S41" i="15"/>
  <c r="R41" i="15"/>
  <c r="Q41" i="15"/>
  <c r="AC25" i="15"/>
  <c r="AB25" i="15"/>
  <c r="AA25" i="15"/>
  <c r="Z25" i="15"/>
  <c r="Y25" i="15"/>
  <c r="X25" i="15"/>
  <c r="W25" i="15"/>
  <c r="T25" i="15"/>
  <c r="Q25" i="15"/>
  <c r="R25" i="15"/>
  <c r="S25" i="15"/>
  <c r="V8" i="15" l="1"/>
  <c r="V15" i="15"/>
  <c r="V27" i="15"/>
  <c r="V5" i="15"/>
  <c r="V28" i="15"/>
  <c r="V39" i="15"/>
  <c r="V4" i="15"/>
  <c r="V36" i="15"/>
  <c r="V16" i="15"/>
  <c r="V23" i="15"/>
  <c r="V45" i="15"/>
  <c r="V18" i="15"/>
  <c r="V11" i="15"/>
  <c r="V38" i="15"/>
  <c r="V33" i="15"/>
  <c r="V32" i="15"/>
  <c r="V25" i="15"/>
  <c r="V35" i="15"/>
  <c r="V40" i="15"/>
  <c r="V10" i="15"/>
  <c r="V22" i="15"/>
  <c r="V24" i="15"/>
  <c r="V31" i="15"/>
  <c r="V30" i="15"/>
  <c r="V2" i="15"/>
  <c r="V41" i="15"/>
  <c r="V7" i="15"/>
  <c r="V26" i="15"/>
  <c r="V13" i="15"/>
  <c r="V9" i="15"/>
  <c r="V29" i="15"/>
  <c r="V14" i="15"/>
  <c r="V37" i="15"/>
  <c r="V9" i="14"/>
  <c r="V32" i="14"/>
  <c r="V51" i="14"/>
  <c r="V14" i="14"/>
  <c r="V44" i="14"/>
  <c r="V5" i="14"/>
  <c r="V23" i="14"/>
  <c r="V42" i="14"/>
  <c r="V15" i="14"/>
  <c r="V43" i="14"/>
  <c r="V37" i="14"/>
  <c r="V18" i="14"/>
  <c r="V13" i="14"/>
  <c r="V48" i="14"/>
  <c r="V3" i="14"/>
  <c r="V4" i="14"/>
  <c r="V40" i="14"/>
  <c r="V38" i="14"/>
  <c r="V45" i="14"/>
  <c r="V2" i="14"/>
  <c r="V24" i="14"/>
  <c r="V16" i="14"/>
  <c r="V47" i="14"/>
  <c r="V21" i="14"/>
  <c r="V46" i="14"/>
  <c r="V30" i="14"/>
  <c r="V28" i="14"/>
  <c r="V33" i="14"/>
  <c r="V11" i="14"/>
  <c r="V35" i="14"/>
  <c r="V10" i="14"/>
  <c r="V17" i="14"/>
  <c r="V29" i="14"/>
  <c r="V7" i="14"/>
  <c r="V34" i="14"/>
  <c r="V63" i="14"/>
  <c r="V41" i="14"/>
  <c r="V53" i="14"/>
  <c r="V31" i="14"/>
  <c r="V20" i="14"/>
  <c r="V12" i="14"/>
  <c r="V10" i="16"/>
  <c r="V32" i="16"/>
  <c r="V20" i="16"/>
  <c r="V22" i="16"/>
  <c r="V47" i="16"/>
  <c r="V42" i="16"/>
  <c r="V49" i="16"/>
  <c r="V11" i="16"/>
  <c r="V21" i="16"/>
  <c r="V51" i="16"/>
  <c r="V24" i="16"/>
  <c r="V6" i="16"/>
  <c r="V44" i="16"/>
  <c r="V40" i="16"/>
  <c r="V13" i="16"/>
  <c r="V4" i="16"/>
  <c r="V23" i="16"/>
  <c r="V8" i="16"/>
  <c r="V39" i="16"/>
  <c r="V46" i="16"/>
  <c r="V30" i="16"/>
  <c r="V48" i="16"/>
  <c r="V50" i="16"/>
  <c r="V33" i="16"/>
  <c r="V28" i="16"/>
  <c r="V35" i="16"/>
  <c r="V2" i="16"/>
  <c r="V16" i="16"/>
  <c r="V19" i="16"/>
  <c r="V29" i="16"/>
  <c r="V27" i="16"/>
  <c r="V3" i="16"/>
  <c r="V17" i="16"/>
  <c r="V9" i="16"/>
  <c r="V45" i="16"/>
  <c r="V14" i="16"/>
  <c r="V18" i="16"/>
  <c r="V25" i="16"/>
  <c r="V31" i="16"/>
  <c r="V34" i="16"/>
  <c r="V43" i="16"/>
  <c r="V26" i="16"/>
  <c r="V36" i="16"/>
  <c r="V15" i="16"/>
  <c r="V37" i="16"/>
  <c r="V49" i="13"/>
  <c r="V34" i="13"/>
  <c r="V18" i="13"/>
  <c r="V21" i="13"/>
  <c r="V31" i="13"/>
  <c r="V36" i="13"/>
  <c r="V50" i="13"/>
  <c r="V6" i="13"/>
  <c r="V56" i="13"/>
  <c r="V28" i="13"/>
  <c r="V2" i="13"/>
  <c r="V16" i="13"/>
  <c r="V8" i="13"/>
  <c r="V13" i="13"/>
  <c r="V51" i="13"/>
  <c r="V9" i="13"/>
  <c r="V44" i="13"/>
  <c r="V25" i="13"/>
  <c r="V53" i="13"/>
  <c r="V3" i="13"/>
  <c r="V23" i="13"/>
  <c r="V14" i="13"/>
  <c r="V39" i="13"/>
  <c r="V19" i="13"/>
  <c r="V45" i="13"/>
  <c r="V11" i="13"/>
  <c r="V46" i="13"/>
  <c r="V7" i="13"/>
  <c r="V42" i="13"/>
  <c r="V33" i="13"/>
  <c r="V35" i="13"/>
  <c r="V4" i="13"/>
  <c r="V54" i="13"/>
  <c r="V55" i="13"/>
  <c r="V47" i="13"/>
  <c r="V52" i="13"/>
  <c r="V27" i="13"/>
  <c r="V24" i="13"/>
  <c r="V26" i="13"/>
  <c r="V12" i="13"/>
  <c r="V38" i="13"/>
  <c r="V41" i="13"/>
  <c r="A2" i="14" l="1"/>
  <c r="A3" i="14" s="1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2" i="15"/>
  <c r="A3" i="15" s="1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2" i="13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38" i="14" l="1"/>
  <c r="A39" i="14" s="1"/>
  <c r="A40" i="14" s="1"/>
  <c r="A41" i="14" l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2" i="16"/>
  <c r="A3" i="16" s="1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</calcChain>
</file>

<file path=xl/sharedStrings.xml><?xml version="1.0" encoding="utf-8"?>
<sst xmlns="http://schemas.openxmlformats.org/spreadsheetml/2006/main" count="1464" uniqueCount="258">
  <si>
    <t>YOB</t>
  </si>
  <si>
    <t>Total</t>
  </si>
  <si>
    <t>Tie Break 2</t>
  </si>
  <si>
    <t>Tie Break 3</t>
  </si>
  <si>
    <t>Tie Break 4</t>
  </si>
  <si>
    <t>Tie Break 5</t>
  </si>
  <si>
    <t>Tie Break 1</t>
  </si>
  <si>
    <t>Burnett, Parker</t>
  </si>
  <si>
    <t>Roguet, Alex</t>
  </si>
  <si>
    <t>Bartick, Tyler</t>
  </si>
  <si>
    <t>Haskett, Finn</t>
  </si>
  <si>
    <t>Rivera, Nathan</t>
  </si>
  <si>
    <t>Coote, Henry</t>
  </si>
  <si>
    <t>Rathbone, Ethan</t>
  </si>
  <si>
    <t>Toms, Kobe</t>
  </si>
  <si>
    <t>Treshinsky, Sam</t>
  </si>
  <si>
    <t>Pelletier, Lucas</t>
  </si>
  <si>
    <t>Nelson, William</t>
  </si>
  <si>
    <t>Couperthwait, Carson</t>
  </si>
  <si>
    <t>McCarthy, Brian</t>
  </si>
  <si>
    <t>Sheehan, Kaidan</t>
  </si>
  <si>
    <t>De Lorme, Jack</t>
  </si>
  <si>
    <t>Vigneras, Jules</t>
  </si>
  <si>
    <t>Cunningham, Charlie</t>
  </si>
  <si>
    <t>Iacozili, Merrik</t>
  </si>
  <si>
    <t>Counselman, James</t>
  </si>
  <si>
    <t>Charrette, Sam</t>
  </si>
  <si>
    <t>Nelson, George</t>
  </si>
  <si>
    <t>Rogers, Aidan</t>
  </si>
  <si>
    <t>Doucette, Stash</t>
  </si>
  <si>
    <t>Mackey, Jack</t>
  </si>
  <si>
    <t>Morris, Charles</t>
  </si>
  <si>
    <t>Fairfield, Slater</t>
  </si>
  <si>
    <t>Laidlaw, Alex</t>
  </si>
  <si>
    <t>Haueisen, Maxwell</t>
  </si>
  <si>
    <t>Tully, Zane</t>
  </si>
  <si>
    <t>Burton, Robbie</t>
  </si>
  <si>
    <t>Bergeron, Hayden</t>
  </si>
  <si>
    <t>O'Driscoll, Declan</t>
  </si>
  <si>
    <t>Gaudin, Joseph</t>
  </si>
  <si>
    <t>Edenbach, Holden</t>
  </si>
  <si>
    <t>Meade, Ryan</t>
  </si>
  <si>
    <t>Clancy, Nathaniel</t>
  </si>
  <si>
    <t>Williams, Connor</t>
  </si>
  <si>
    <t>DNS</t>
  </si>
  <si>
    <t>DSQ</t>
  </si>
  <si>
    <t>Club</t>
  </si>
  <si>
    <t>4th Best</t>
  </si>
  <si>
    <t>3rd Best</t>
  </si>
  <si>
    <t>2nd Best</t>
  </si>
  <si>
    <t>Best</t>
  </si>
  <si>
    <t>Tie Break 6</t>
  </si>
  <si>
    <t>Tie Break 7</t>
  </si>
  <si>
    <t>Name</t>
  </si>
  <si>
    <t>Plachowicz, Luke</t>
  </si>
  <si>
    <t>Keane, Liam</t>
  </si>
  <si>
    <t>Demaggio, Caiyu</t>
  </si>
  <si>
    <t>Bartick, Jackson</t>
  </si>
  <si>
    <t>Rathbone, Beckett</t>
  </si>
  <si>
    <t>Blanchard, Robert</t>
  </si>
  <si>
    <t>Cummings, Liam</t>
  </si>
  <si>
    <t>Shaughnessy, Kayden</t>
  </si>
  <si>
    <t>Kitanov, Luke</t>
  </si>
  <si>
    <t>Dedeus, William</t>
  </si>
  <si>
    <t>Dodge, Cooper</t>
  </si>
  <si>
    <t>Gagnon, Henry</t>
  </si>
  <si>
    <t>Ring, Benjamin</t>
  </si>
  <si>
    <t>Champney, Brodie</t>
  </si>
  <si>
    <t>Buehler, Eric</t>
  </si>
  <si>
    <t>Stone, William</t>
  </si>
  <si>
    <t>Katz, Jonah</t>
  </si>
  <si>
    <t>Call, Alex</t>
  </si>
  <si>
    <t>Calderwood, Jack</t>
  </si>
  <si>
    <t>Scott, Sam</t>
  </si>
  <si>
    <t>Duval, Chase</t>
  </si>
  <si>
    <t>Chapman, Brandon</t>
  </si>
  <si>
    <t>Davis, Nicolas</t>
  </si>
  <si>
    <t>Davidson, John</t>
  </si>
  <si>
    <t xml:space="preserve">EASTERN DIV QUOTA: </t>
  </si>
  <si>
    <t>EASTERN DIV QUOTA:</t>
  </si>
  <si>
    <t>1-26-20 BW SL Run 1</t>
  </si>
  <si>
    <t>1-26-20 BW SL Run 2</t>
  </si>
  <si>
    <t>1-26-20 BW SL COMB</t>
  </si>
  <si>
    <t>2-2-20   KP Sl    Run 1</t>
  </si>
  <si>
    <t>2-2-20   KP Sl    Run 2</t>
  </si>
  <si>
    <t>2-2-20   KP Sl    COMB</t>
  </si>
  <si>
    <t>2-23-20  WILD  Run 1</t>
  </si>
  <si>
    <t>2-23-20  WILD  Run 2</t>
  </si>
  <si>
    <t>2-23-20  WILD  COMB</t>
  </si>
  <si>
    <t>Calderwood, Thomas</t>
  </si>
  <si>
    <t>May, Jack</t>
  </si>
  <si>
    <t>Chandler, Nathan</t>
  </si>
  <si>
    <t>Pelletier, Dylan</t>
  </si>
  <si>
    <t>Benedict, Kain</t>
  </si>
  <si>
    <t>Therrien, Thomas</t>
  </si>
  <si>
    <t>Harteveldt, Rhys</t>
  </si>
  <si>
    <t>Chavarria Burns, Gui</t>
  </si>
  <si>
    <t>Cook, Crawford</t>
  </si>
  <si>
    <t>Dean, Oliver</t>
  </si>
  <si>
    <t>Zemlyansky, Alexande</t>
  </si>
  <si>
    <t>Ogren, Hennix</t>
  </si>
  <si>
    <t>Pellegrini, Andrew</t>
  </si>
  <si>
    <t>Adams, Bradford</t>
  </si>
  <si>
    <t>Clancy, Benjamin</t>
  </si>
  <si>
    <t>Andrews, Gordon</t>
  </si>
  <si>
    <t>Diem, Maguire</t>
  </si>
  <si>
    <t>Garin, Logan</t>
  </si>
  <si>
    <t>Harden, Alexander</t>
  </si>
  <si>
    <t>Counselman, Reed</t>
  </si>
  <si>
    <t>Gaudin, Benjamin</t>
  </si>
  <si>
    <t>Akgonul, Oliver</t>
  </si>
  <si>
    <t>Salem, Tommy</t>
  </si>
  <si>
    <t>Chapman, Paul</t>
  </si>
  <si>
    <t>Frazier, William</t>
  </si>
  <si>
    <t>Wilson, Sam</t>
  </si>
  <si>
    <t>Hernandez, Andrew</t>
  </si>
  <si>
    <t>Burghardt, Emmett</t>
  </si>
  <si>
    <t>Ling, James</t>
  </si>
  <si>
    <t>Preston, Randall</t>
  </si>
  <si>
    <t>Waite, Desmond</t>
  </si>
  <si>
    <t>Palestrant, Jacob</t>
  </si>
  <si>
    <t>Brasseur, Graham</t>
  </si>
  <si>
    <t>Bronson, Thomas</t>
  </si>
  <si>
    <t>Tully, Aiden</t>
  </si>
  <si>
    <t>Hudson, Henry</t>
  </si>
  <si>
    <t>Hunt, Andrew</t>
  </si>
  <si>
    <t>Kassels, Noah</t>
  </si>
  <si>
    <t>Pickle, Zachary</t>
  </si>
  <si>
    <t>Vachon, Dominic</t>
  </si>
  <si>
    <t>Lynch, Thomas</t>
  </si>
  <si>
    <t>Fleming, Alistair</t>
  </si>
  <si>
    <t>Dickey, Quinlan</t>
  </si>
  <si>
    <t>Butcher, Cole</t>
  </si>
  <si>
    <t>Rice, Norman</t>
  </si>
  <si>
    <t>Seraichyk, Brayden</t>
  </si>
  <si>
    <t>08</t>
  </si>
  <si>
    <t>09</t>
  </si>
  <si>
    <t>WILD</t>
  </si>
  <si>
    <t>ABN</t>
  </si>
  <si>
    <t>BWRT</t>
  </si>
  <si>
    <t>ATT</t>
  </si>
  <si>
    <t>KP</t>
  </si>
  <si>
    <t>CRAN</t>
  </si>
  <si>
    <t>Burkley-Wohlers, Luke</t>
  </si>
  <si>
    <t>06</t>
  </si>
  <si>
    <t>07</t>
  </si>
  <si>
    <t>DNF</t>
  </si>
  <si>
    <t>N/A</t>
  </si>
  <si>
    <t>5th Best</t>
  </si>
  <si>
    <t>Hughey, Alexandra</t>
  </si>
  <si>
    <t>Cunningham, Caitlin</t>
  </si>
  <si>
    <t>Masciarelli, Stella</t>
  </si>
  <si>
    <t>Gallagher, Shannon</t>
  </si>
  <si>
    <t>Rosenbaum, Eliza</t>
  </si>
  <si>
    <t>Chandler, Emily</t>
  </si>
  <si>
    <t>Lennon, Mckenna</t>
  </si>
  <si>
    <t>Garibay, Adalyn</t>
  </si>
  <si>
    <t>Hughey, Mackenzie</t>
  </si>
  <si>
    <t>Potter, Sadie</t>
  </si>
  <si>
    <t>Silvia, Lea</t>
  </si>
  <si>
    <t>Jacobsen, Bridget</t>
  </si>
  <si>
    <t>Warner, Rose</t>
  </si>
  <si>
    <t>Gagnon, Haylie</t>
  </si>
  <si>
    <t>Haueisen, Stella</t>
  </si>
  <si>
    <t>Jackson, Nola</t>
  </si>
  <si>
    <t>Lubin, Mary</t>
  </si>
  <si>
    <t>Smith, Sydney</t>
  </si>
  <si>
    <t>Hooper, Marley</t>
  </si>
  <si>
    <t>Sekera, Eliza</t>
  </si>
  <si>
    <t>Johnston, Myra</t>
  </si>
  <si>
    <t>Andrews, Megan</t>
  </si>
  <si>
    <t>Costello, Danielle</t>
  </si>
  <si>
    <t>Bergeron, Jillian</t>
  </si>
  <si>
    <t>Heiden, Elle</t>
  </si>
  <si>
    <t>Slosberg, Brennan</t>
  </si>
  <si>
    <t>Brandish, Jessica</t>
  </si>
  <si>
    <t>Iovine, Rachele</t>
  </si>
  <si>
    <t>Liporto, Avery</t>
  </si>
  <si>
    <t>Weeks, Virginia</t>
  </si>
  <si>
    <t>Crane, Danielle</t>
  </si>
  <si>
    <t>Ford, Kendall</t>
  </si>
  <si>
    <t>Morris, Emily</t>
  </si>
  <si>
    <t>Quinn, Meeghan</t>
  </si>
  <si>
    <t>Nelson, Elizabeth</t>
  </si>
  <si>
    <t>O'Malley, Keelin</t>
  </si>
  <si>
    <t>Head, Meghan</t>
  </si>
  <si>
    <t>Stephan, Chloe</t>
  </si>
  <si>
    <t>Murphy, Karys</t>
  </si>
  <si>
    <t>Fairfield, Aubrey</t>
  </si>
  <si>
    <t>Couture, Lyla</t>
  </si>
  <si>
    <t>Ryan, Molly</t>
  </si>
  <si>
    <t>Taubman, Isabella</t>
  </si>
  <si>
    <t>Pina, Ava</t>
  </si>
  <si>
    <t>Murphy, Maeve</t>
  </si>
  <si>
    <t>Rice, Maggie</t>
  </si>
  <si>
    <t>Pollini, Anya</t>
  </si>
  <si>
    <t>Schmucker, Greta</t>
  </si>
  <si>
    <t>Daniels, Hadleigh</t>
  </si>
  <si>
    <t>Pasalic, Ria</t>
  </si>
  <si>
    <t>Cobery, Erin</t>
  </si>
  <si>
    <t>Lyons, Emma</t>
  </si>
  <si>
    <t>Fournier, Isabelle</t>
  </si>
  <si>
    <t>Dodge, Emery</t>
  </si>
  <si>
    <t>Guadagno, Marcella</t>
  </si>
  <si>
    <t>Kitanov, Emily</t>
  </si>
  <si>
    <t>Hughey, Lauren</t>
  </si>
  <si>
    <t>Prewitt, Hadley</t>
  </si>
  <si>
    <t>Chandler, Grace</t>
  </si>
  <si>
    <t>Lanouette, Paige</t>
  </si>
  <si>
    <t>Loring, Merritt</t>
  </si>
  <si>
    <t>Blanchard, Elizabeth</t>
  </si>
  <si>
    <t>Prewitt, Kendall</t>
  </si>
  <si>
    <t>McCarthy, Anoush</t>
  </si>
  <si>
    <t>Pelletier, Ashley</t>
  </si>
  <si>
    <t>Nelson, Ellie</t>
  </si>
  <si>
    <t>Lutfy, Ava</t>
  </si>
  <si>
    <t>Rogers, Libby</t>
  </si>
  <si>
    <t>Pacsay, Hannah</t>
  </si>
  <si>
    <t>Malinowski, Violet</t>
  </si>
  <si>
    <t>Nippins, Caitlin</t>
  </si>
  <si>
    <t>Cole, Zoe</t>
  </si>
  <si>
    <t>Masciarelli, Vera</t>
  </si>
  <si>
    <t>Gagnon, Ashley</t>
  </si>
  <si>
    <t>Andrews, Reilly</t>
  </si>
  <si>
    <t>Duval, Nora</t>
  </si>
  <si>
    <t>Hugo, Madison</t>
  </si>
  <si>
    <t>Cook, Sawyer</t>
  </si>
  <si>
    <t>Pothuru, Lauren</t>
  </si>
  <si>
    <t>Audette, Grace</t>
  </si>
  <si>
    <t>Astrauskas, Mia</t>
  </si>
  <si>
    <t>Champney, Mackenzie</t>
  </si>
  <si>
    <t>Lutfy, Audrey</t>
  </si>
  <si>
    <t>Dean, Ella</t>
  </si>
  <si>
    <t>Fisichelli, Alexis</t>
  </si>
  <si>
    <t>Ingham, Adalynn</t>
  </si>
  <si>
    <t>Newton, Camden</t>
  </si>
  <si>
    <t>Merrill, Lilly</t>
  </si>
  <si>
    <t>Savoy, Madison</t>
  </si>
  <si>
    <t>Harteveldt, Sophie</t>
  </si>
  <si>
    <t>Cassidy, Delaney</t>
  </si>
  <si>
    <t>Clancy, Victoria</t>
  </si>
  <si>
    <t>Fecteau, Lilia</t>
  </si>
  <si>
    <t>Barnas, Julia</t>
  </si>
  <si>
    <t>Jacobsen, Madeline</t>
  </si>
  <si>
    <t>Hernandez, Emma</t>
  </si>
  <si>
    <t>Rose, Sierra</t>
  </si>
  <si>
    <t>Porcaro, Grace</t>
  </si>
  <si>
    <t>Bentley, Genevieve</t>
  </si>
  <si>
    <t>Griffiths, Ani</t>
  </si>
  <si>
    <t>Fleischer, Lilah</t>
  </si>
  <si>
    <t>Jankowska, Pola</t>
  </si>
  <si>
    <t>Remondi, Chloe</t>
  </si>
  <si>
    <t>Beauchesne, Emmy</t>
  </si>
  <si>
    <t>Brasseur, Camille</t>
  </si>
  <si>
    <t>Buzzell, Adeline</t>
  </si>
  <si>
    <t>2-9-20  ATT GS  Run 1</t>
  </si>
  <si>
    <t>2-9-20  ATT GS  Run 2</t>
  </si>
  <si>
    <t>2-9-20  ATT GS  COMB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</si>
</sst>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3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8">
    <xf numFmtId="0" fontId="0" fillId="0" borderId="0" xfId="0"/>
    <xf numFmtId="0" fontId="3" fillId="3" borderId="4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 wrapText="1"/>
    </xf>
    <xf numFmtId="0" fontId="2" fillId="3" borderId="4" xfId="0" applyNumberFormat="1" applyFont="1" applyFill="1" applyBorder="1" applyAlignment="1">
      <alignment horizontal="center" wrapText="1"/>
    </xf>
    <xf numFmtId="0" fontId="2" fillId="3" borderId="8" xfId="0" applyNumberFormat="1" applyFont="1" applyFill="1" applyBorder="1" applyAlignment="1">
      <alignment horizontal="center"/>
    </xf>
    <xf numFmtId="0" fontId="4" fillId="0" borderId="0" xfId="0" applyFont="1"/>
    <xf numFmtId="0" fontId="2" fillId="4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 wrapText="1"/>
    </xf>
    <xf numFmtId="0" fontId="5" fillId="5" borderId="1" xfId="0" applyNumberFormat="1" applyFont="1" applyFill="1" applyBorder="1" applyAlignment="1">
      <alignment horizontal="center"/>
    </xf>
    <xf numFmtId="0" fontId="5" fillId="6" borderId="7" xfId="0" applyNumberFormat="1" applyFont="1" applyFill="1" applyBorder="1" applyAlignment="1">
      <alignment horizontal="center"/>
    </xf>
    <xf numFmtId="0" fontId="5" fillId="6" borderId="5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5" fillId="6" borderId="6" xfId="0" applyNumberFormat="1" applyFont="1" applyFill="1" applyBorder="1" applyAlignment="1">
      <alignment horizontal="center"/>
    </xf>
    <xf numFmtId="0" fontId="5" fillId="6" borderId="2" xfId="0" applyNumberFormat="1" applyFont="1" applyFill="1" applyBorder="1" applyAlignment="1">
      <alignment horizontal="center"/>
    </xf>
    <xf numFmtId="0" fontId="5" fillId="6" borderId="1" xfId="0" applyNumberFormat="1" applyFont="1" applyFill="1" applyBorder="1" applyAlignment="1">
      <alignment horizontal="center"/>
    </xf>
    <xf numFmtId="0" fontId="5" fillId="6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3" borderId="13" xfId="0" applyNumberFormat="1" applyFont="1" applyFill="1" applyBorder="1" applyAlignment="1">
      <alignment horizontal="center" wrapText="1"/>
    </xf>
    <xf numFmtId="0" fontId="0" fillId="5" borderId="1" xfId="0" applyFill="1" applyBorder="1"/>
    <xf numFmtId="0" fontId="4" fillId="5" borderId="1" xfId="0" applyFont="1" applyFill="1" applyBorder="1" applyAlignment="1">
      <alignment horizontal="center" vertical="center"/>
    </xf>
    <xf numFmtId="0" fontId="5" fillId="6" borderId="12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4" fillId="3" borderId="5" xfId="0" applyFont="1" applyFill="1" applyBorder="1"/>
    <xf numFmtId="0" fontId="5" fillId="6" borderId="17" xfId="0" applyNumberFormat="1" applyFont="1" applyFill="1" applyBorder="1" applyAlignment="1">
      <alignment horizontal="center"/>
    </xf>
    <xf numFmtId="0" fontId="5" fillId="6" borderId="15" xfId="0" applyNumberFormat="1" applyFont="1" applyFill="1" applyBorder="1" applyAlignment="1">
      <alignment horizontal="center"/>
    </xf>
    <xf numFmtId="0" fontId="5" fillId="6" borderId="16" xfId="0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/>
    <xf numFmtId="0" fontId="4" fillId="3" borderId="4" xfId="0" applyFont="1" applyFill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6" borderId="20" xfId="0" applyNumberFormat="1" applyFont="1" applyFill="1" applyBorder="1" applyAlignment="1">
      <alignment horizontal="center"/>
    </xf>
    <xf numFmtId="0" fontId="5" fillId="6" borderId="18" xfId="0" applyNumberFormat="1" applyFont="1" applyFill="1" applyBorder="1" applyAlignment="1">
      <alignment horizontal="center"/>
    </xf>
    <xf numFmtId="0" fontId="5" fillId="6" borderId="19" xfId="0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0" fillId="0" borderId="1" xfId="0" applyBorder="1"/>
    <xf numFmtId="49" fontId="0" fillId="0" borderId="1" xfId="0" applyNumberFormat="1" applyBorder="1"/>
    <xf numFmtId="0" fontId="0" fillId="0" borderId="5" xfId="0" applyBorder="1"/>
    <xf numFmtId="49" fontId="0" fillId="0" borderId="5" xfId="0" applyNumberFormat="1" applyBorder="1"/>
    <xf numFmtId="0" fontId="0" fillId="0" borderId="6" xfId="0" applyBorder="1"/>
    <xf numFmtId="0" fontId="0" fillId="0" borderId="3" xfId="0" applyBorder="1"/>
    <xf numFmtId="0" fontId="2" fillId="3" borderId="2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0" xfId="0" applyBorder="1"/>
    <xf numFmtId="0" fontId="3" fillId="0" borderId="0" xfId="0" applyFont="1" applyBorder="1"/>
    <xf numFmtId="0" fontId="0" fillId="0" borderId="12" xfId="0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Fill="1" applyBorder="1"/>
    <xf numFmtId="0" fontId="0" fillId="0" borderId="22" xfId="0" applyBorder="1"/>
    <xf numFmtId="0" fontId="0" fillId="0" borderId="14" xfId="0" applyBorder="1"/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24" xfId="0" applyBorder="1"/>
    <xf numFmtId="0" fontId="0" fillId="0" borderId="0" xfId="0" applyAlignment="1">
      <alignment horizontal="right"/>
    </xf>
    <xf numFmtId="0" fontId="0" fillId="0" borderId="26" xfId="0" applyBorder="1"/>
    <xf numFmtId="0" fontId="4" fillId="3" borderId="25" xfId="0" applyFont="1" applyFill="1" applyBorder="1"/>
    <xf numFmtId="0" fontId="0" fillId="0" borderId="25" xfId="0" applyBorder="1"/>
    <xf numFmtId="49" fontId="0" fillId="0" borderId="25" xfId="0" applyNumberFormat="1" applyBorder="1"/>
    <xf numFmtId="0" fontId="0" fillId="0" borderId="27" xfId="0" applyBorder="1"/>
    <xf numFmtId="0" fontId="0" fillId="0" borderId="28" xfId="0" applyBorder="1" applyAlignment="1">
      <alignment horizontal="right"/>
    </xf>
    <xf numFmtId="0" fontId="0" fillId="0" borderId="25" xfId="0" applyBorder="1" applyAlignment="1">
      <alignment horizontal="right"/>
    </xf>
    <xf numFmtId="0" fontId="4" fillId="0" borderId="25" xfId="0" applyFont="1" applyBorder="1" applyAlignment="1">
      <alignment horizontal="right"/>
    </xf>
    <xf numFmtId="0" fontId="5" fillId="6" borderId="30" xfId="0" applyNumberFormat="1" applyFont="1" applyFill="1" applyBorder="1" applyAlignment="1">
      <alignment horizontal="center"/>
    </xf>
    <xf numFmtId="0" fontId="5" fillId="6" borderId="25" xfId="0" applyNumberFormat="1" applyFont="1" applyFill="1" applyBorder="1" applyAlignment="1">
      <alignment horizontal="center"/>
    </xf>
    <xf numFmtId="0" fontId="5" fillId="6" borderId="29" xfId="0" applyNumberFormat="1" applyFont="1" applyFill="1" applyBorder="1" applyAlignment="1">
      <alignment horizontal="center"/>
    </xf>
    <xf numFmtId="0" fontId="2" fillId="4" borderId="29" xfId="0" applyNumberFormat="1" applyFont="1" applyFill="1" applyBorder="1" applyAlignment="1">
      <alignment horizontal="center"/>
    </xf>
    <xf numFmtId="0" fontId="5" fillId="2" borderId="30" xfId="0" applyNumberFormat="1" applyFont="1" applyFill="1" applyBorder="1" applyAlignment="1">
      <alignment horizontal="center"/>
    </xf>
    <xf numFmtId="0" fontId="5" fillId="2" borderId="25" xfId="0" applyNumberFormat="1" applyFont="1" applyFill="1" applyBorder="1" applyAlignment="1">
      <alignment horizontal="center"/>
    </xf>
    <xf numFmtId="0" fontId="4" fillId="2" borderId="25" xfId="0" applyFont="1" applyFill="1" applyBorder="1"/>
    <xf numFmtId="0" fontId="9" fillId="0" borderId="0" xfId="0" applyFont="1" applyBorder="1" applyAlignment="1">
      <alignment horizontal="right"/>
    </xf>
    <xf numFmtId="0" fontId="0" fillId="0" borderId="29" xfId="0" applyBorder="1"/>
    <xf numFmtId="0" fontId="0" fillId="0" borderId="3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3" borderId="13" xfId="0" applyNumberFormat="1" applyFont="1" applyFill="1" applyBorder="1" applyAlignment="1">
      <alignment horizontal="center" wrapText="1"/>
    </xf>
    <xf numFmtId="0" fontId="0" fillId="0" borderId="27" xfId="0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6" xfId="0" applyFont="1" applyBorder="1" applyAlignment="1">
      <alignment horizontal="right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87"/>
  <sheetViews>
    <sheetView tabSelected="1" zoomScaleNormal="100" workbookViewId="0">
      <pane ySplit="1" topLeftCell="A2" activePane="bottomLeft" state="frozen"/>
      <selection pane="bottomLeft" activeCell="K30" sqref="K30"/>
    </sheetView>
  </sheetViews>
  <sheetFormatPr defaultColWidth="8.85546875" defaultRowHeight="15" x14ac:dyDescent="0.25"/>
  <cols>
    <col min="1" max="1" width="4.42578125" style="5" customWidth="1"/>
    <col min="2" max="2" width="20.5703125" style="8" customWidth="1"/>
    <col min="3" max="3" width="5.7109375" style="67" customWidth="1"/>
    <col min="4" max="4" width="14.7109375" style="8" customWidth="1"/>
    <col min="5" max="16" width="8.7109375" style="9" customWidth="1"/>
    <col min="17" max="27" width="7.7109375" style="5" customWidth="1"/>
    <col min="28" max="16384" width="8.85546875" style="5"/>
  </cols>
  <sheetData>
    <row r="1" spans="1:29" ht="45.75" thickBot="1" x14ac:dyDescent="0.3">
      <c r="A1" s="44"/>
      <c r="B1" s="1" t="s">
        <v>53</v>
      </c>
      <c r="C1" s="66" t="s">
        <v>0</v>
      </c>
      <c r="D1" s="30" t="s">
        <v>46</v>
      </c>
      <c r="E1" s="2" t="s">
        <v>80</v>
      </c>
      <c r="F1" s="2" t="s">
        <v>81</v>
      </c>
      <c r="G1" s="2" t="s">
        <v>82</v>
      </c>
      <c r="H1" s="3" t="s">
        <v>83</v>
      </c>
      <c r="I1" s="3" t="s">
        <v>84</v>
      </c>
      <c r="J1" s="3" t="s">
        <v>85</v>
      </c>
      <c r="K1" s="3" t="s">
        <v>255</v>
      </c>
      <c r="L1" s="3" t="s">
        <v>256</v>
      </c>
      <c r="M1" s="3" t="s">
        <v>257</v>
      </c>
      <c r="N1" s="3" t="s">
        <v>86</v>
      </c>
      <c r="O1" s="3" t="s">
        <v>87</v>
      </c>
      <c r="P1" s="114" t="s">
        <v>88</v>
      </c>
      <c r="Q1" s="2" t="s">
        <v>50</v>
      </c>
      <c r="R1" s="3" t="s">
        <v>49</v>
      </c>
      <c r="S1" s="3" t="s">
        <v>48</v>
      </c>
      <c r="T1" s="3" t="s">
        <v>47</v>
      </c>
      <c r="U1" s="3" t="s">
        <v>148</v>
      </c>
      <c r="V1" s="4" t="s">
        <v>1</v>
      </c>
      <c r="W1" s="2" t="s">
        <v>6</v>
      </c>
      <c r="X1" s="3" t="s">
        <v>2</v>
      </c>
      <c r="Y1" s="3" t="s">
        <v>3</v>
      </c>
      <c r="Z1" s="3" t="s">
        <v>4</v>
      </c>
      <c r="AA1" s="3" t="s">
        <v>5</v>
      </c>
      <c r="AB1" s="3" t="s">
        <v>51</v>
      </c>
      <c r="AC1" s="3" t="s">
        <v>52</v>
      </c>
    </row>
    <row r="2" spans="1:29" x14ac:dyDescent="0.25">
      <c r="A2" s="37">
        <f t="shared" ref="A2:A33" si="0">A1+1</f>
        <v>1</v>
      </c>
      <c r="B2" s="57" t="s">
        <v>149</v>
      </c>
      <c r="C2" s="58" t="s">
        <v>136</v>
      </c>
      <c r="D2" s="79" t="s">
        <v>140</v>
      </c>
      <c r="E2" s="81">
        <v>1</v>
      </c>
      <c r="F2" s="82">
        <v>1</v>
      </c>
      <c r="G2" s="29">
        <v>1</v>
      </c>
      <c r="H2" s="89">
        <v>1</v>
      </c>
      <c r="I2" s="87">
        <v>1</v>
      </c>
      <c r="J2" s="89">
        <v>1</v>
      </c>
      <c r="K2" s="91">
        <v>3</v>
      </c>
      <c r="L2" s="91">
        <v>3</v>
      </c>
      <c r="M2" s="92">
        <v>3</v>
      </c>
      <c r="N2" s="82">
        <v>4</v>
      </c>
      <c r="O2" s="82">
        <v>3</v>
      </c>
      <c r="P2" s="113">
        <v>3</v>
      </c>
      <c r="Q2" s="33">
        <f t="shared" ref="Q2:Q33" si="1">SMALL(E2:P2,1)</f>
        <v>1</v>
      </c>
      <c r="R2" s="18">
        <f t="shared" ref="R2:R33" si="2">SMALL(E2:P2,2)</f>
        <v>1</v>
      </c>
      <c r="S2" s="18">
        <f t="shared" ref="S2:S33" si="3">SMALL(E2:P2,3)</f>
        <v>1</v>
      </c>
      <c r="T2" s="18">
        <f t="shared" ref="T2:T33" si="4">SMALL(E2:P2,4)</f>
        <v>1</v>
      </c>
      <c r="U2" s="18">
        <f t="shared" ref="U2:U33" si="5">SMALL(E2:P2,5)</f>
        <v>1</v>
      </c>
      <c r="V2" s="6">
        <f t="shared" ref="V2:V33" si="6">SUM(Q2:U2)</f>
        <v>5</v>
      </c>
      <c r="W2" s="10">
        <f t="shared" ref="W2:W33" si="7">SMALL(E2:P2,6)</f>
        <v>1</v>
      </c>
      <c r="X2" s="11">
        <f t="shared" ref="X2:X33" si="8">SMALL(E2:P2,7)</f>
        <v>3</v>
      </c>
      <c r="Y2" s="19">
        <f t="shared" ref="Y2:Y33" si="9">SMALL(E2:P2,8)</f>
        <v>3</v>
      </c>
      <c r="Z2" s="19">
        <f t="shared" ref="Z2:Z33" si="10">SMALL(E2:P2,9)</f>
        <v>3</v>
      </c>
      <c r="AA2" s="19">
        <f t="shared" ref="AA2:AA33" si="11">SMALL(E2:P2,10)</f>
        <v>3</v>
      </c>
      <c r="AB2" s="19">
        <f t="shared" ref="AB2:AB33" si="12">SMALL(E2:P2,11)</f>
        <v>3</v>
      </c>
      <c r="AC2" s="19">
        <f t="shared" ref="AC2:AC33" si="13">SMALL(E2:P2,12)</f>
        <v>4</v>
      </c>
    </row>
    <row r="3" spans="1:29" x14ac:dyDescent="0.25">
      <c r="A3" s="37">
        <f t="shared" si="0"/>
        <v>2</v>
      </c>
      <c r="B3" s="55" t="s">
        <v>157</v>
      </c>
      <c r="C3" s="56" t="s">
        <v>135</v>
      </c>
      <c r="D3" s="80" t="s">
        <v>140</v>
      </c>
      <c r="E3" s="83">
        <v>9</v>
      </c>
      <c r="F3" s="84">
        <v>3</v>
      </c>
      <c r="G3" s="28">
        <v>6</v>
      </c>
      <c r="H3" s="84">
        <v>4</v>
      </c>
      <c r="I3" s="84">
        <v>3</v>
      </c>
      <c r="J3" s="84">
        <v>3</v>
      </c>
      <c r="K3" s="84">
        <v>2</v>
      </c>
      <c r="L3" s="84">
        <v>1</v>
      </c>
      <c r="M3" s="111">
        <v>1</v>
      </c>
      <c r="N3" s="84">
        <v>2</v>
      </c>
      <c r="O3" s="84">
        <v>1</v>
      </c>
      <c r="P3" s="111">
        <v>1</v>
      </c>
      <c r="Q3" s="17">
        <f t="shared" si="1"/>
        <v>1</v>
      </c>
      <c r="R3" s="18">
        <f t="shared" si="2"/>
        <v>1</v>
      </c>
      <c r="S3" s="18">
        <f t="shared" si="3"/>
        <v>1</v>
      </c>
      <c r="T3" s="20">
        <f t="shared" si="4"/>
        <v>1</v>
      </c>
      <c r="U3" s="18">
        <f t="shared" si="5"/>
        <v>2</v>
      </c>
      <c r="V3" s="6">
        <f t="shared" si="6"/>
        <v>6</v>
      </c>
      <c r="W3" s="10">
        <f t="shared" si="7"/>
        <v>2</v>
      </c>
      <c r="X3" s="11">
        <f t="shared" si="8"/>
        <v>3</v>
      </c>
      <c r="Y3" s="19">
        <f t="shared" si="9"/>
        <v>3</v>
      </c>
      <c r="Z3" s="19">
        <f t="shared" si="10"/>
        <v>3</v>
      </c>
      <c r="AA3" s="19">
        <f t="shared" si="11"/>
        <v>4</v>
      </c>
      <c r="AB3" s="19">
        <f t="shared" si="12"/>
        <v>6</v>
      </c>
      <c r="AC3" s="19">
        <f t="shared" si="13"/>
        <v>9</v>
      </c>
    </row>
    <row r="4" spans="1:29" x14ac:dyDescent="0.25">
      <c r="A4" s="37">
        <f t="shared" si="0"/>
        <v>3</v>
      </c>
      <c r="B4" s="55" t="s">
        <v>150</v>
      </c>
      <c r="C4" s="56" t="s">
        <v>135</v>
      </c>
      <c r="D4" s="80" t="s">
        <v>137</v>
      </c>
      <c r="E4" s="83">
        <v>2</v>
      </c>
      <c r="F4" s="84">
        <v>2</v>
      </c>
      <c r="G4" s="28">
        <v>2</v>
      </c>
      <c r="H4" s="84">
        <v>2</v>
      </c>
      <c r="I4" s="84">
        <v>2</v>
      </c>
      <c r="J4" s="84">
        <v>2</v>
      </c>
      <c r="K4" s="55">
        <v>1</v>
      </c>
      <c r="L4" s="55">
        <v>2</v>
      </c>
      <c r="M4" s="111">
        <v>2</v>
      </c>
      <c r="N4" s="84">
        <v>1</v>
      </c>
      <c r="O4" s="84">
        <v>2</v>
      </c>
      <c r="P4" s="111">
        <v>2</v>
      </c>
      <c r="Q4" s="17">
        <f t="shared" si="1"/>
        <v>1</v>
      </c>
      <c r="R4" s="18">
        <f t="shared" si="2"/>
        <v>1</v>
      </c>
      <c r="S4" s="18">
        <f t="shared" si="3"/>
        <v>2</v>
      </c>
      <c r="T4" s="20">
        <f t="shared" si="4"/>
        <v>2</v>
      </c>
      <c r="U4" s="18">
        <f t="shared" si="5"/>
        <v>2</v>
      </c>
      <c r="V4" s="6">
        <f t="shared" si="6"/>
        <v>8</v>
      </c>
      <c r="W4" s="10">
        <f t="shared" si="7"/>
        <v>2</v>
      </c>
      <c r="X4" s="11">
        <f t="shared" si="8"/>
        <v>2</v>
      </c>
      <c r="Y4" s="19">
        <f t="shared" si="9"/>
        <v>2</v>
      </c>
      <c r="Z4" s="19">
        <f t="shared" si="10"/>
        <v>2</v>
      </c>
      <c r="AA4" s="19">
        <f t="shared" si="11"/>
        <v>2</v>
      </c>
      <c r="AB4" s="19">
        <f t="shared" si="12"/>
        <v>2</v>
      </c>
      <c r="AC4" s="19">
        <f t="shared" si="13"/>
        <v>2</v>
      </c>
    </row>
    <row r="5" spans="1:29" x14ac:dyDescent="0.25">
      <c r="A5" s="37">
        <f t="shared" si="0"/>
        <v>4</v>
      </c>
      <c r="B5" s="55" t="s">
        <v>151</v>
      </c>
      <c r="C5" s="56" t="s">
        <v>135</v>
      </c>
      <c r="D5" s="80" t="s">
        <v>140</v>
      </c>
      <c r="E5" s="83">
        <v>3</v>
      </c>
      <c r="F5" s="84">
        <v>4</v>
      </c>
      <c r="G5" s="28">
        <v>3</v>
      </c>
      <c r="H5" s="85" t="s">
        <v>45</v>
      </c>
      <c r="I5" s="84">
        <v>4</v>
      </c>
      <c r="J5" s="85" t="s">
        <v>147</v>
      </c>
      <c r="K5" s="84" t="s">
        <v>146</v>
      </c>
      <c r="L5" s="84">
        <v>7</v>
      </c>
      <c r="M5" s="111" t="s">
        <v>147</v>
      </c>
      <c r="N5" s="84">
        <v>6</v>
      </c>
      <c r="O5" s="84">
        <v>6</v>
      </c>
      <c r="P5" s="111">
        <v>6</v>
      </c>
      <c r="Q5" s="17">
        <f t="shared" si="1"/>
        <v>3</v>
      </c>
      <c r="R5" s="18">
        <f t="shared" si="2"/>
        <v>3</v>
      </c>
      <c r="S5" s="18">
        <f t="shared" si="3"/>
        <v>4</v>
      </c>
      <c r="T5" s="20">
        <f t="shared" si="4"/>
        <v>4</v>
      </c>
      <c r="U5" s="18">
        <f t="shared" si="5"/>
        <v>6</v>
      </c>
      <c r="V5" s="6">
        <f t="shared" si="6"/>
        <v>20</v>
      </c>
      <c r="W5" s="10">
        <f t="shared" si="7"/>
        <v>6</v>
      </c>
      <c r="X5" s="11">
        <f t="shared" si="8"/>
        <v>6</v>
      </c>
      <c r="Y5" s="19">
        <f t="shared" si="9"/>
        <v>7</v>
      </c>
      <c r="Z5" s="19" t="e">
        <f t="shared" si="10"/>
        <v>#NUM!</v>
      </c>
      <c r="AA5" s="19" t="e">
        <f t="shared" si="11"/>
        <v>#NUM!</v>
      </c>
      <c r="AB5" s="19" t="e">
        <f t="shared" si="12"/>
        <v>#NUM!</v>
      </c>
      <c r="AC5" s="19" t="e">
        <f t="shared" si="13"/>
        <v>#NUM!</v>
      </c>
    </row>
    <row r="6" spans="1:29" x14ac:dyDescent="0.25">
      <c r="A6" s="37">
        <f t="shared" si="0"/>
        <v>5</v>
      </c>
      <c r="B6" s="55" t="s">
        <v>154</v>
      </c>
      <c r="C6" s="56" t="s">
        <v>135</v>
      </c>
      <c r="D6" s="80" t="s">
        <v>137</v>
      </c>
      <c r="E6" s="83">
        <v>6</v>
      </c>
      <c r="F6" s="84" t="s">
        <v>146</v>
      </c>
      <c r="G6" s="28" t="s">
        <v>147</v>
      </c>
      <c r="H6" s="84">
        <v>3</v>
      </c>
      <c r="I6" s="84">
        <v>8</v>
      </c>
      <c r="J6" s="84">
        <v>4</v>
      </c>
      <c r="K6" s="84">
        <v>7</v>
      </c>
      <c r="L6" s="84">
        <v>11</v>
      </c>
      <c r="M6" s="111">
        <v>7</v>
      </c>
      <c r="N6" s="84">
        <v>5</v>
      </c>
      <c r="O6" s="84">
        <v>4</v>
      </c>
      <c r="P6" s="111">
        <v>4</v>
      </c>
      <c r="Q6" s="17">
        <f t="shared" si="1"/>
        <v>3</v>
      </c>
      <c r="R6" s="18">
        <f t="shared" si="2"/>
        <v>4</v>
      </c>
      <c r="S6" s="18">
        <f t="shared" si="3"/>
        <v>4</v>
      </c>
      <c r="T6" s="20">
        <f t="shared" si="4"/>
        <v>4</v>
      </c>
      <c r="U6" s="18">
        <f t="shared" si="5"/>
        <v>5</v>
      </c>
      <c r="V6" s="6">
        <f t="shared" si="6"/>
        <v>20</v>
      </c>
      <c r="W6" s="10">
        <f t="shared" si="7"/>
        <v>6</v>
      </c>
      <c r="X6" s="11">
        <f t="shared" si="8"/>
        <v>7</v>
      </c>
      <c r="Y6" s="19">
        <f t="shared" si="9"/>
        <v>7</v>
      </c>
      <c r="Z6" s="19">
        <f t="shared" si="10"/>
        <v>8</v>
      </c>
      <c r="AA6" s="19">
        <f t="shared" si="11"/>
        <v>11</v>
      </c>
      <c r="AB6" s="19" t="e">
        <f t="shared" si="12"/>
        <v>#NUM!</v>
      </c>
      <c r="AC6" s="19" t="e">
        <f t="shared" si="13"/>
        <v>#NUM!</v>
      </c>
    </row>
    <row r="7" spans="1:29" x14ac:dyDescent="0.25">
      <c r="A7" s="37">
        <f t="shared" si="0"/>
        <v>6</v>
      </c>
      <c r="B7" s="55" t="s">
        <v>161</v>
      </c>
      <c r="C7" s="56" t="s">
        <v>135</v>
      </c>
      <c r="D7" s="80" t="s">
        <v>137</v>
      </c>
      <c r="E7" s="83">
        <v>13</v>
      </c>
      <c r="F7" s="84">
        <v>11</v>
      </c>
      <c r="G7" s="28">
        <v>11</v>
      </c>
      <c r="H7" s="84">
        <v>5</v>
      </c>
      <c r="I7" s="84">
        <v>6</v>
      </c>
      <c r="J7" s="84">
        <v>5</v>
      </c>
      <c r="K7" s="84">
        <v>4</v>
      </c>
      <c r="L7" s="84">
        <v>5</v>
      </c>
      <c r="M7" s="111">
        <v>5</v>
      </c>
      <c r="N7" s="84">
        <v>3</v>
      </c>
      <c r="O7" s="84">
        <v>10</v>
      </c>
      <c r="P7" s="111">
        <v>5</v>
      </c>
      <c r="Q7" s="17">
        <f t="shared" si="1"/>
        <v>3</v>
      </c>
      <c r="R7" s="18">
        <f t="shared" si="2"/>
        <v>4</v>
      </c>
      <c r="S7" s="18">
        <f t="shared" si="3"/>
        <v>5</v>
      </c>
      <c r="T7" s="20">
        <f t="shared" si="4"/>
        <v>5</v>
      </c>
      <c r="U7" s="18">
        <f t="shared" si="5"/>
        <v>5</v>
      </c>
      <c r="V7" s="6">
        <f t="shared" si="6"/>
        <v>22</v>
      </c>
      <c r="W7" s="10">
        <f t="shared" si="7"/>
        <v>5</v>
      </c>
      <c r="X7" s="11">
        <f t="shared" si="8"/>
        <v>5</v>
      </c>
      <c r="Y7" s="19">
        <f t="shared" si="9"/>
        <v>6</v>
      </c>
      <c r="Z7" s="19">
        <f t="shared" si="10"/>
        <v>10</v>
      </c>
      <c r="AA7" s="19">
        <f t="shared" si="11"/>
        <v>11</v>
      </c>
      <c r="AB7" s="19">
        <f t="shared" si="12"/>
        <v>11</v>
      </c>
      <c r="AC7" s="19">
        <f t="shared" si="13"/>
        <v>13</v>
      </c>
    </row>
    <row r="8" spans="1:29" x14ac:dyDescent="0.25">
      <c r="A8" s="37">
        <f t="shared" si="0"/>
        <v>7</v>
      </c>
      <c r="B8" s="55" t="s">
        <v>153</v>
      </c>
      <c r="C8" s="56" t="s">
        <v>135</v>
      </c>
      <c r="D8" s="80" t="s">
        <v>139</v>
      </c>
      <c r="E8" s="83">
        <v>5</v>
      </c>
      <c r="F8" s="84">
        <v>6</v>
      </c>
      <c r="G8" s="28">
        <v>4</v>
      </c>
      <c r="H8" s="84">
        <v>6</v>
      </c>
      <c r="I8" s="84">
        <v>7</v>
      </c>
      <c r="J8" s="84">
        <v>7</v>
      </c>
      <c r="K8" s="84">
        <v>5</v>
      </c>
      <c r="L8" s="84">
        <v>4</v>
      </c>
      <c r="M8" s="111">
        <v>4</v>
      </c>
      <c r="N8" s="84" t="s">
        <v>146</v>
      </c>
      <c r="O8" s="84">
        <v>5</v>
      </c>
      <c r="P8" s="111" t="s">
        <v>147</v>
      </c>
      <c r="Q8" s="17">
        <f t="shared" si="1"/>
        <v>4</v>
      </c>
      <c r="R8" s="18">
        <f t="shared" si="2"/>
        <v>4</v>
      </c>
      <c r="S8" s="18">
        <f t="shared" si="3"/>
        <v>4</v>
      </c>
      <c r="T8" s="20">
        <f t="shared" si="4"/>
        <v>5</v>
      </c>
      <c r="U8" s="18">
        <f t="shared" si="5"/>
        <v>5</v>
      </c>
      <c r="V8" s="6">
        <f t="shared" si="6"/>
        <v>22</v>
      </c>
      <c r="W8" s="10">
        <f t="shared" si="7"/>
        <v>5</v>
      </c>
      <c r="X8" s="11">
        <f t="shared" si="8"/>
        <v>6</v>
      </c>
      <c r="Y8" s="19">
        <f t="shared" si="9"/>
        <v>6</v>
      </c>
      <c r="Z8" s="19">
        <f t="shared" si="10"/>
        <v>7</v>
      </c>
      <c r="AA8" s="19">
        <f t="shared" si="11"/>
        <v>7</v>
      </c>
      <c r="AB8" s="19" t="e">
        <f t="shared" si="12"/>
        <v>#NUM!</v>
      </c>
      <c r="AC8" s="19" t="e">
        <f t="shared" si="13"/>
        <v>#NUM!</v>
      </c>
    </row>
    <row r="9" spans="1:29" x14ac:dyDescent="0.25">
      <c r="A9" s="37">
        <f t="shared" si="0"/>
        <v>8</v>
      </c>
      <c r="B9" s="55" t="s">
        <v>152</v>
      </c>
      <c r="C9" s="56" t="s">
        <v>135</v>
      </c>
      <c r="D9" s="80" t="s">
        <v>140</v>
      </c>
      <c r="E9" s="83">
        <v>4</v>
      </c>
      <c r="F9" s="84">
        <v>7</v>
      </c>
      <c r="G9" s="28">
        <v>5</v>
      </c>
      <c r="H9" s="84">
        <v>8</v>
      </c>
      <c r="I9" s="84">
        <v>5</v>
      </c>
      <c r="J9" s="84">
        <v>6</v>
      </c>
      <c r="K9" s="84" t="s">
        <v>146</v>
      </c>
      <c r="L9" s="84">
        <v>6</v>
      </c>
      <c r="M9" s="111" t="s">
        <v>147</v>
      </c>
      <c r="N9" s="84" t="s">
        <v>146</v>
      </c>
      <c r="O9" s="84">
        <v>7</v>
      </c>
      <c r="P9" s="111" t="s">
        <v>147</v>
      </c>
      <c r="Q9" s="17">
        <f t="shared" si="1"/>
        <v>4</v>
      </c>
      <c r="R9" s="18">
        <f t="shared" si="2"/>
        <v>5</v>
      </c>
      <c r="S9" s="18">
        <f t="shared" si="3"/>
        <v>5</v>
      </c>
      <c r="T9" s="20">
        <f t="shared" si="4"/>
        <v>6</v>
      </c>
      <c r="U9" s="18">
        <f t="shared" si="5"/>
        <v>6</v>
      </c>
      <c r="V9" s="6">
        <f t="shared" si="6"/>
        <v>26</v>
      </c>
      <c r="W9" s="10">
        <f t="shared" si="7"/>
        <v>7</v>
      </c>
      <c r="X9" s="11">
        <f t="shared" si="8"/>
        <v>7</v>
      </c>
      <c r="Y9" s="19">
        <f t="shared" si="9"/>
        <v>8</v>
      </c>
      <c r="Z9" s="19" t="e">
        <f t="shared" si="10"/>
        <v>#NUM!</v>
      </c>
      <c r="AA9" s="19" t="e">
        <f t="shared" si="11"/>
        <v>#NUM!</v>
      </c>
      <c r="AB9" s="19" t="e">
        <f t="shared" si="12"/>
        <v>#NUM!</v>
      </c>
      <c r="AC9" s="19" t="e">
        <f t="shared" si="13"/>
        <v>#NUM!</v>
      </c>
    </row>
    <row r="10" spans="1:29" x14ac:dyDescent="0.25">
      <c r="A10" s="37">
        <f t="shared" si="0"/>
        <v>9</v>
      </c>
      <c r="B10" s="55" t="s">
        <v>169</v>
      </c>
      <c r="C10" s="56" t="s">
        <v>135</v>
      </c>
      <c r="D10" s="80" t="s">
        <v>142</v>
      </c>
      <c r="E10" s="83">
        <v>21</v>
      </c>
      <c r="F10" s="84">
        <v>22</v>
      </c>
      <c r="G10" s="28">
        <v>19</v>
      </c>
      <c r="H10" s="84">
        <v>7</v>
      </c>
      <c r="I10" s="84">
        <v>12</v>
      </c>
      <c r="J10" s="84">
        <v>10</v>
      </c>
      <c r="K10" s="84">
        <v>6</v>
      </c>
      <c r="L10" s="84">
        <v>10</v>
      </c>
      <c r="M10" s="111">
        <v>6</v>
      </c>
      <c r="N10" s="84" t="s">
        <v>45</v>
      </c>
      <c r="O10" s="84">
        <v>8</v>
      </c>
      <c r="P10" s="111" t="s">
        <v>147</v>
      </c>
      <c r="Q10" s="17">
        <f t="shared" si="1"/>
        <v>6</v>
      </c>
      <c r="R10" s="18">
        <f t="shared" si="2"/>
        <v>6</v>
      </c>
      <c r="S10" s="18">
        <f t="shared" si="3"/>
        <v>7</v>
      </c>
      <c r="T10" s="20">
        <f t="shared" si="4"/>
        <v>8</v>
      </c>
      <c r="U10" s="18">
        <f t="shared" si="5"/>
        <v>10</v>
      </c>
      <c r="V10" s="6">
        <f t="shared" si="6"/>
        <v>37</v>
      </c>
      <c r="W10" s="10">
        <f t="shared" si="7"/>
        <v>10</v>
      </c>
      <c r="X10" s="11">
        <f t="shared" si="8"/>
        <v>12</v>
      </c>
      <c r="Y10" s="19">
        <f t="shared" si="9"/>
        <v>19</v>
      </c>
      <c r="Z10" s="19">
        <f t="shared" si="10"/>
        <v>21</v>
      </c>
      <c r="AA10" s="19">
        <f t="shared" si="11"/>
        <v>22</v>
      </c>
      <c r="AB10" s="19" t="e">
        <f t="shared" si="12"/>
        <v>#NUM!</v>
      </c>
      <c r="AC10" s="19" t="e">
        <f t="shared" si="13"/>
        <v>#NUM!</v>
      </c>
    </row>
    <row r="11" spans="1:29" x14ac:dyDescent="0.25">
      <c r="A11" s="37">
        <f t="shared" si="0"/>
        <v>10</v>
      </c>
      <c r="B11" s="55" t="s">
        <v>163</v>
      </c>
      <c r="C11" s="56" t="s">
        <v>136</v>
      </c>
      <c r="D11" s="80" t="s">
        <v>140</v>
      </c>
      <c r="E11" s="83">
        <v>15</v>
      </c>
      <c r="F11" s="84">
        <v>15</v>
      </c>
      <c r="G11" s="28">
        <v>14</v>
      </c>
      <c r="H11" s="84">
        <v>12</v>
      </c>
      <c r="I11" s="84">
        <v>32</v>
      </c>
      <c r="J11" s="84">
        <v>24</v>
      </c>
      <c r="K11" s="84">
        <v>10</v>
      </c>
      <c r="L11" s="84">
        <v>8</v>
      </c>
      <c r="M11" s="111">
        <v>8</v>
      </c>
      <c r="N11" s="84">
        <v>7</v>
      </c>
      <c r="O11" s="84">
        <v>8</v>
      </c>
      <c r="P11" s="111">
        <v>7</v>
      </c>
      <c r="Q11" s="17">
        <f t="shared" si="1"/>
        <v>7</v>
      </c>
      <c r="R11" s="18">
        <f t="shared" si="2"/>
        <v>7</v>
      </c>
      <c r="S11" s="18">
        <f t="shared" si="3"/>
        <v>8</v>
      </c>
      <c r="T11" s="20">
        <f t="shared" si="4"/>
        <v>8</v>
      </c>
      <c r="U11" s="18">
        <f t="shared" si="5"/>
        <v>8</v>
      </c>
      <c r="V11" s="6">
        <f t="shared" si="6"/>
        <v>38</v>
      </c>
      <c r="W11" s="10">
        <f t="shared" si="7"/>
        <v>10</v>
      </c>
      <c r="X11" s="11">
        <f t="shared" si="8"/>
        <v>12</v>
      </c>
      <c r="Y11" s="19">
        <f t="shared" si="9"/>
        <v>14</v>
      </c>
      <c r="Z11" s="19">
        <f t="shared" si="10"/>
        <v>15</v>
      </c>
      <c r="AA11" s="19">
        <f t="shared" si="11"/>
        <v>15</v>
      </c>
      <c r="AB11" s="19">
        <f t="shared" si="12"/>
        <v>24</v>
      </c>
      <c r="AC11" s="19">
        <f t="shared" si="13"/>
        <v>32</v>
      </c>
    </row>
    <row r="12" spans="1:29" x14ac:dyDescent="0.25">
      <c r="A12" s="37">
        <f t="shared" si="0"/>
        <v>11</v>
      </c>
      <c r="B12" s="55" t="s">
        <v>158</v>
      </c>
      <c r="C12" s="56" t="s">
        <v>135</v>
      </c>
      <c r="D12" s="80" t="s">
        <v>142</v>
      </c>
      <c r="E12" s="83">
        <v>10</v>
      </c>
      <c r="F12" s="84">
        <v>5</v>
      </c>
      <c r="G12" s="28">
        <v>7</v>
      </c>
      <c r="H12" s="84">
        <v>10</v>
      </c>
      <c r="I12" s="84">
        <v>9</v>
      </c>
      <c r="J12" s="84">
        <v>9</v>
      </c>
      <c r="K12" s="84" t="s">
        <v>146</v>
      </c>
      <c r="L12" s="84">
        <v>14</v>
      </c>
      <c r="M12" s="111" t="s">
        <v>147</v>
      </c>
      <c r="N12" s="84" t="s">
        <v>44</v>
      </c>
      <c r="O12" s="84" t="s">
        <v>44</v>
      </c>
      <c r="P12" s="111" t="s">
        <v>147</v>
      </c>
      <c r="Q12" s="17">
        <f t="shared" si="1"/>
        <v>5</v>
      </c>
      <c r="R12" s="18">
        <f t="shared" si="2"/>
        <v>7</v>
      </c>
      <c r="S12" s="18">
        <f t="shared" si="3"/>
        <v>9</v>
      </c>
      <c r="T12" s="20">
        <f t="shared" si="4"/>
        <v>9</v>
      </c>
      <c r="U12" s="18">
        <f t="shared" si="5"/>
        <v>10</v>
      </c>
      <c r="V12" s="6">
        <f t="shared" si="6"/>
        <v>40</v>
      </c>
      <c r="W12" s="10">
        <f t="shared" si="7"/>
        <v>10</v>
      </c>
      <c r="X12" s="11">
        <f t="shared" si="8"/>
        <v>14</v>
      </c>
      <c r="Y12" s="19" t="e">
        <f t="shared" si="9"/>
        <v>#NUM!</v>
      </c>
      <c r="Z12" s="19" t="e">
        <f t="shared" si="10"/>
        <v>#NUM!</v>
      </c>
      <c r="AA12" s="19" t="e">
        <f t="shared" si="11"/>
        <v>#NUM!</v>
      </c>
      <c r="AB12" s="19" t="e">
        <f t="shared" si="12"/>
        <v>#NUM!</v>
      </c>
      <c r="AC12" s="19" t="e">
        <f t="shared" si="13"/>
        <v>#NUM!</v>
      </c>
    </row>
    <row r="13" spans="1:29" x14ac:dyDescent="0.25">
      <c r="A13" s="37">
        <f t="shared" si="0"/>
        <v>12</v>
      </c>
      <c r="B13" s="55" t="s">
        <v>155</v>
      </c>
      <c r="C13" s="56" t="s">
        <v>136</v>
      </c>
      <c r="D13" s="80" t="s">
        <v>140</v>
      </c>
      <c r="E13" s="83">
        <v>7</v>
      </c>
      <c r="F13" s="84">
        <v>8</v>
      </c>
      <c r="G13" s="28">
        <v>8</v>
      </c>
      <c r="H13" s="84">
        <v>15</v>
      </c>
      <c r="I13" s="84">
        <v>11</v>
      </c>
      <c r="J13" s="84">
        <v>12</v>
      </c>
      <c r="K13" s="84">
        <v>19</v>
      </c>
      <c r="L13" s="84">
        <v>16</v>
      </c>
      <c r="M13" s="111">
        <v>16</v>
      </c>
      <c r="N13" s="84">
        <v>9</v>
      </c>
      <c r="O13" s="84">
        <v>11</v>
      </c>
      <c r="P13" s="111">
        <v>8</v>
      </c>
      <c r="Q13" s="17">
        <f t="shared" si="1"/>
        <v>7</v>
      </c>
      <c r="R13" s="18">
        <f t="shared" si="2"/>
        <v>8</v>
      </c>
      <c r="S13" s="18">
        <f t="shared" si="3"/>
        <v>8</v>
      </c>
      <c r="T13" s="20">
        <f t="shared" si="4"/>
        <v>8</v>
      </c>
      <c r="U13" s="18">
        <f t="shared" si="5"/>
        <v>9</v>
      </c>
      <c r="V13" s="6">
        <f t="shared" si="6"/>
        <v>40</v>
      </c>
      <c r="W13" s="10">
        <f t="shared" si="7"/>
        <v>11</v>
      </c>
      <c r="X13" s="11">
        <f t="shared" si="8"/>
        <v>11</v>
      </c>
      <c r="Y13" s="19">
        <f t="shared" si="9"/>
        <v>12</v>
      </c>
      <c r="Z13" s="19">
        <f t="shared" si="10"/>
        <v>15</v>
      </c>
      <c r="AA13" s="19">
        <f t="shared" si="11"/>
        <v>16</v>
      </c>
      <c r="AB13" s="19">
        <f t="shared" si="12"/>
        <v>16</v>
      </c>
      <c r="AC13" s="19">
        <f t="shared" si="13"/>
        <v>19</v>
      </c>
    </row>
    <row r="14" spans="1:29" x14ac:dyDescent="0.25">
      <c r="A14" s="37">
        <f t="shared" si="0"/>
        <v>13</v>
      </c>
      <c r="B14" s="55" t="s">
        <v>159</v>
      </c>
      <c r="C14" s="56" t="s">
        <v>135</v>
      </c>
      <c r="D14" s="80" t="s">
        <v>140</v>
      </c>
      <c r="E14" s="83">
        <v>11</v>
      </c>
      <c r="F14" s="84">
        <v>10</v>
      </c>
      <c r="G14" s="28">
        <v>10</v>
      </c>
      <c r="H14" s="84">
        <v>9</v>
      </c>
      <c r="I14" s="84">
        <v>10</v>
      </c>
      <c r="J14" s="84">
        <v>8</v>
      </c>
      <c r="K14" s="84">
        <v>16</v>
      </c>
      <c r="L14" s="84">
        <v>15</v>
      </c>
      <c r="M14" s="111">
        <v>12</v>
      </c>
      <c r="N14" s="84">
        <v>8</v>
      </c>
      <c r="O14" s="84">
        <v>12</v>
      </c>
      <c r="P14" s="111">
        <v>9</v>
      </c>
      <c r="Q14" s="17">
        <f t="shared" si="1"/>
        <v>8</v>
      </c>
      <c r="R14" s="18">
        <f t="shared" si="2"/>
        <v>8</v>
      </c>
      <c r="S14" s="18">
        <f t="shared" si="3"/>
        <v>9</v>
      </c>
      <c r="T14" s="20">
        <f t="shared" si="4"/>
        <v>9</v>
      </c>
      <c r="U14" s="18">
        <f t="shared" si="5"/>
        <v>10</v>
      </c>
      <c r="V14" s="6">
        <f t="shared" si="6"/>
        <v>44</v>
      </c>
      <c r="W14" s="10">
        <f t="shared" si="7"/>
        <v>10</v>
      </c>
      <c r="X14" s="11">
        <f t="shared" si="8"/>
        <v>10</v>
      </c>
      <c r="Y14" s="19">
        <f t="shared" si="9"/>
        <v>11</v>
      </c>
      <c r="Z14" s="19">
        <f t="shared" si="10"/>
        <v>12</v>
      </c>
      <c r="AA14" s="19">
        <f t="shared" si="11"/>
        <v>12</v>
      </c>
      <c r="AB14" s="19">
        <f t="shared" si="12"/>
        <v>15</v>
      </c>
      <c r="AC14" s="19">
        <f t="shared" si="13"/>
        <v>16</v>
      </c>
    </row>
    <row r="15" spans="1:29" x14ac:dyDescent="0.25">
      <c r="A15" s="37">
        <f t="shared" si="0"/>
        <v>14</v>
      </c>
      <c r="B15" s="55" t="s">
        <v>156</v>
      </c>
      <c r="C15" s="56" t="s">
        <v>136</v>
      </c>
      <c r="D15" s="80" t="s">
        <v>140</v>
      </c>
      <c r="E15" s="83">
        <v>8</v>
      </c>
      <c r="F15" s="84">
        <v>9</v>
      </c>
      <c r="G15" s="28">
        <v>9</v>
      </c>
      <c r="H15" s="84">
        <v>13</v>
      </c>
      <c r="I15" s="84">
        <v>13</v>
      </c>
      <c r="J15" s="84">
        <v>11</v>
      </c>
      <c r="K15" s="84" t="s">
        <v>45</v>
      </c>
      <c r="L15" s="84">
        <v>18</v>
      </c>
      <c r="M15" s="111" t="s">
        <v>147</v>
      </c>
      <c r="N15" s="84">
        <v>13</v>
      </c>
      <c r="O15" s="84">
        <v>16</v>
      </c>
      <c r="P15" s="111">
        <v>12</v>
      </c>
      <c r="Q15" s="17">
        <f t="shared" si="1"/>
        <v>8</v>
      </c>
      <c r="R15" s="18">
        <f t="shared" si="2"/>
        <v>9</v>
      </c>
      <c r="S15" s="18">
        <f t="shared" si="3"/>
        <v>9</v>
      </c>
      <c r="T15" s="20">
        <f t="shared" si="4"/>
        <v>11</v>
      </c>
      <c r="U15" s="18">
        <f t="shared" si="5"/>
        <v>12</v>
      </c>
      <c r="V15" s="6">
        <f t="shared" si="6"/>
        <v>49</v>
      </c>
      <c r="W15" s="10">
        <f t="shared" si="7"/>
        <v>13</v>
      </c>
      <c r="X15" s="11">
        <f t="shared" si="8"/>
        <v>13</v>
      </c>
      <c r="Y15" s="19">
        <f t="shared" si="9"/>
        <v>13</v>
      </c>
      <c r="Z15" s="19">
        <f t="shared" si="10"/>
        <v>16</v>
      </c>
      <c r="AA15" s="19">
        <f t="shared" si="11"/>
        <v>18</v>
      </c>
      <c r="AB15" s="19" t="e">
        <f t="shared" si="12"/>
        <v>#NUM!</v>
      </c>
      <c r="AC15" s="19" t="e">
        <f t="shared" si="13"/>
        <v>#NUM!</v>
      </c>
    </row>
    <row r="16" spans="1:29" x14ac:dyDescent="0.25">
      <c r="A16" s="37">
        <f t="shared" si="0"/>
        <v>15</v>
      </c>
      <c r="B16" s="55" t="s">
        <v>165</v>
      </c>
      <c r="C16" s="56" t="s">
        <v>135</v>
      </c>
      <c r="D16" s="80" t="s">
        <v>140</v>
      </c>
      <c r="E16" s="83">
        <v>17</v>
      </c>
      <c r="F16" s="84">
        <v>14</v>
      </c>
      <c r="G16" s="28">
        <v>13</v>
      </c>
      <c r="H16" s="84">
        <v>22</v>
      </c>
      <c r="I16" s="84">
        <v>20</v>
      </c>
      <c r="J16" s="84">
        <v>20</v>
      </c>
      <c r="K16" s="84">
        <v>11</v>
      </c>
      <c r="L16" s="84">
        <v>9</v>
      </c>
      <c r="M16" s="111">
        <v>9</v>
      </c>
      <c r="N16" s="84" t="s">
        <v>45</v>
      </c>
      <c r="O16" s="84">
        <v>15</v>
      </c>
      <c r="P16" s="111" t="s">
        <v>147</v>
      </c>
      <c r="Q16" s="17">
        <f t="shared" si="1"/>
        <v>9</v>
      </c>
      <c r="R16" s="18">
        <f t="shared" si="2"/>
        <v>9</v>
      </c>
      <c r="S16" s="18">
        <f t="shared" si="3"/>
        <v>11</v>
      </c>
      <c r="T16" s="20">
        <f t="shared" si="4"/>
        <v>13</v>
      </c>
      <c r="U16" s="18">
        <f t="shared" si="5"/>
        <v>14</v>
      </c>
      <c r="V16" s="6">
        <f t="shared" si="6"/>
        <v>56</v>
      </c>
      <c r="W16" s="10">
        <f t="shared" si="7"/>
        <v>15</v>
      </c>
      <c r="X16" s="11">
        <f t="shared" si="8"/>
        <v>17</v>
      </c>
      <c r="Y16" s="19">
        <f t="shared" si="9"/>
        <v>20</v>
      </c>
      <c r="Z16" s="19">
        <f t="shared" si="10"/>
        <v>20</v>
      </c>
      <c r="AA16" s="19">
        <f t="shared" si="11"/>
        <v>22</v>
      </c>
      <c r="AB16" s="19" t="e">
        <f t="shared" si="12"/>
        <v>#NUM!</v>
      </c>
      <c r="AC16" s="19" t="e">
        <f t="shared" si="13"/>
        <v>#NUM!</v>
      </c>
    </row>
    <row r="17" spans="1:29" x14ac:dyDescent="0.25">
      <c r="A17" s="37">
        <f t="shared" si="0"/>
        <v>16</v>
      </c>
      <c r="B17" s="55" t="s">
        <v>168</v>
      </c>
      <c r="C17" s="56" t="s">
        <v>135</v>
      </c>
      <c r="D17" s="80" t="s">
        <v>142</v>
      </c>
      <c r="E17" s="83">
        <v>20</v>
      </c>
      <c r="F17" s="84" t="s">
        <v>146</v>
      </c>
      <c r="G17" s="28" t="s">
        <v>147</v>
      </c>
      <c r="H17" s="84">
        <v>19</v>
      </c>
      <c r="I17" s="84">
        <v>24</v>
      </c>
      <c r="J17" s="84">
        <v>21</v>
      </c>
      <c r="K17" s="84">
        <v>9</v>
      </c>
      <c r="L17" s="84">
        <v>12</v>
      </c>
      <c r="M17" s="111">
        <v>10</v>
      </c>
      <c r="N17" s="84">
        <v>12</v>
      </c>
      <c r="O17" s="84">
        <v>19</v>
      </c>
      <c r="P17" s="111">
        <v>13</v>
      </c>
      <c r="Q17" s="17">
        <f t="shared" si="1"/>
        <v>9</v>
      </c>
      <c r="R17" s="18">
        <f t="shared" si="2"/>
        <v>10</v>
      </c>
      <c r="S17" s="18">
        <f t="shared" si="3"/>
        <v>12</v>
      </c>
      <c r="T17" s="20">
        <f t="shared" si="4"/>
        <v>12</v>
      </c>
      <c r="U17" s="18">
        <f t="shared" si="5"/>
        <v>13</v>
      </c>
      <c r="V17" s="6">
        <f t="shared" si="6"/>
        <v>56</v>
      </c>
      <c r="W17" s="10">
        <f t="shared" si="7"/>
        <v>19</v>
      </c>
      <c r="X17" s="11">
        <f t="shared" si="8"/>
        <v>19</v>
      </c>
      <c r="Y17" s="19">
        <f t="shared" si="9"/>
        <v>20</v>
      </c>
      <c r="Z17" s="19">
        <f t="shared" si="10"/>
        <v>21</v>
      </c>
      <c r="AA17" s="19">
        <f t="shared" si="11"/>
        <v>24</v>
      </c>
      <c r="AB17" s="19" t="e">
        <f t="shared" si="12"/>
        <v>#NUM!</v>
      </c>
      <c r="AC17" s="19" t="e">
        <f t="shared" si="13"/>
        <v>#NUM!</v>
      </c>
    </row>
    <row r="18" spans="1:29" x14ac:dyDescent="0.25">
      <c r="A18" s="37">
        <f t="shared" si="0"/>
        <v>17</v>
      </c>
      <c r="B18" s="55" t="s">
        <v>166</v>
      </c>
      <c r="C18" s="56" t="s">
        <v>135</v>
      </c>
      <c r="D18" s="80" t="s">
        <v>140</v>
      </c>
      <c r="E18" s="83">
        <v>18</v>
      </c>
      <c r="F18" s="84">
        <v>18</v>
      </c>
      <c r="G18" s="28">
        <v>17</v>
      </c>
      <c r="H18" s="84">
        <v>17</v>
      </c>
      <c r="I18" s="84">
        <v>14</v>
      </c>
      <c r="J18" s="84">
        <v>14</v>
      </c>
      <c r="K18" s="84">
        <v>12</v>
      </c>
      <c r="L18" s="84">
        <v>17</v>
      </c>
      <c r="M18" s="111">
        <v>11</v>
      </c>
      <c r="N18" s="84">
        <v>11</v>
      </c>
      <c r="O18" s="84">
        <v>13</v>
      </c>
      <c r="P18" s="111">
        <v>10</v>
      </c>
      <c r="Q18" s="17">
        <f t="shared" si="1"/>
        <v>10</v>
      </c>
      <c r="R18" s="18">
        <f t="shared" si="2"/>
        <v>11</v>
      </c>
      <c r="S18" s="18">
        <f t="shared" si="3"/>
        <v>11</v>
      </c>
      <c r="T18" s="20">
        <f t="shared" si="4"/>
        <v>12</v>
      </c>
      <c r="U18" s="18">
        <f t="shared" si="5"/>
        <v>13</v>
      </c>
      <c r="V18" s="6">
        <f t="shared" si="6"/>
        <v>57</v>
      </c>
      <c r="W18" s="10">
        <f t="shared" si="7"/>
        <v>14</v>
      </c>
      <c r="X18" s="11">
        <f t="shared" si="8"/>
        <v>14</v>
      </c>
      <c r="Y18" s="19">
        <f t="shared" si="9"/>
        <v>17</v>
      </c>
      <c r="Z18" s="19">
        <f t="shared" si="10"/>
        <v>17</v>
      </c>
      <c r="AA18" s="19">
        <f t="shared" si="11"/>
        <v>17</v>
      </c>
      <c r="AB18" s="19">
        <f t="shared" si="12"/>
        <v>18</v>
      </c>
      <c r="AC18" s="19">
        <f t="shared" si="13"/>
        <v>18</v>
      </c>
    </row>
    <row r="19" spans="1:29" x14ac:dyDescent="0.25">
      <c r="A19" s="37">
        <f t="shared" si="0"/>
        <v>18</v>
      </c>
      <c r="B19" s="55" t="s">
        <v>164</v>
      </c>
      <c r="C19" s="56" t="s">
        <v>135</v>
      </c>
      <c r="D19" s="80" t="s">
        <v>141</v>
      </c>
      <c r="E19" s="83">
        <v>16</v>
      </c>
      <c r="F19" s="84" t="s">
        <v>45</v>
      </c>
      <c r="G19" s="28" t="s">
        <v>147</v>
      </c>
      <c r="H19" s="84">
        <v>14</v>
      </c>
      <c r="I19" s="84">
        <v>21</v>
      </c>
      <c r="J19" s="84">
        <v>17</v>
      </c>
      <c r="K19" s="84">
        <v>8</v>
      </c>
      <c r="L19" s="84" t="s">
        <v>146</v>
      </c>
      <c r="M19" s="111" t="s">
        <v>147</v>
      </c>
      <c r="N19" s="84">
        <v>19</v>
      </c>
      <c r="O19" s="84">
        <v>14</v>
      </c>
      <c r="P19" s="111">
        <v>14</v>
      </c>
      <c r="Q19" s="17">
        <f t="shared" si="1"/>
        <v>8</v>
      </c>
      <c r="R19" s="18">
        <f t="shared" si="2"/>
        <v>14</v>
      </c>
      <c r="S19" s="18">
        <f t="shared" si="3"/>
        <v>14</v>
      </c>
      <c r="T19" s="20">
        <f t="shared" si="4"/>
        <v>14</v>
      </c>
      <c r="U19" s="18">
        <f t="shared" si="5"/>
        <v>16</v>
      </c>
      <c r="V19" s="6">
        <f t="shared" si="6"/>
        <v>66</v>
      </c>
      <c r="W19" s="10">
        <f t="shared" si="7"/>
        <v>17</v>
      </c>
      <c r="X19" s="11">
        <f t="shared" si="8"/>
        <v>19</v>
      </c>
      <c r="Y19" s="19">
        <f t="shared" si="9"/>
        <v>21</v>
      </c>
      <c r="Z19" s="19" t="e">
        <f t="shared" si="10"/>
        <v>#NUM!</v>
      </c>
      <c r="AA19" s="19" t="e">
        <f t="shared" si="11"/>
        <v>#NUM!</v>
      </c>
      <c r="AB19" s="19" t="e">
        <f t="shared" si="12"/>
        <v>#NUM!</v>
      </c>
      <c r="AC19" s="19" t="e">
        <f t="shared" si="13"/>
        <v>#NUM!</v>
      </c>
    </row>
    <row r="20" spans="1:29" x14ac:dyDescent="0.25">
      <c r="A20" s="37">
        <f t="shared" si="0"/>
        <v>19</v>
      </c>
      <c r="B20" s="55" t="s">
        <v>162</v>
      </c>
      <c r="C20" s="56" t="s">
        <v>136</v>
      </c>
      <c r="D20" s="80" t="s">
        <v>140</v>
      </c>
      <c r="E20" s="83">
        <v>14</v>
      </c>
      <c r="F20" s="84">
        <v>12</v>
      </c>
      <c r="G20" s="28">
        <v>12</v>
      </c>
      <c r="H20" s="84">
        <v>23</v>
      </c>
      <c r="I20" s="84">
        <v>23</v>
      </c>
      <c r="J20" s="84">
        <v>23</v>
      </c>
      <c r="K20" s="84">
        <v>14</v>
      </c>
      <c r="L20" s="84">
        <v>22</v>
      </c>
      <c r="M20" s="111">
        <v>14</v>
      </c>
      <c r="N20" s="84">
        <v>23</v>
      </c>
      <c r="O20" s="84">
        <v>28</v>
      </c>
      <c r="P20" s="111">
        <v>23</v>
      </c>
      <c r="Q20" s="17">
        <f t="shared" si="1"/>
        <v>12</v>
      </c>
      <c r="R20" s="18">
        <f t="shared" si="2"/>
        <v>12</v>
      </c>
      <c r="S20" s="18">
        <f t="shared" si="3"/>
        <v>14</v>
      </c>
      <c r="T20" s="20">
        <f t="shared" si="4"/>
        <v>14</v>
      </c>
      <c r="U20" s="18">
        <f t="shared" si="5"/>
        <v>14</v>
      </c>
      <c r="V20" s="6">
        <f t="shared" si="6"/>
        <v>66</v>
      </c>
      <c r="W20" s="10">
        <f t="shared" si="7"/>
        <v>22</v>
      </c>
      <c r="X20" s="11">
        <f t="shared" si="8"/>
        <v>23</v>
      </c>
      <c r="Y20" s="19">
        <f t="shared" si="9"/>
        <v>23</v>
      </c>
      <c r="Z20" s="19">
        <f t="shared" si="10"/>
        <v>23</v>
      </c>
      <c r="AA20" s="19">
        <f t="shared" si="11"/>
        <v>23</v>
      </c>
      <c r="AB20" s="19">
        <f t="shared" si="12"/>
        <v>23</v>
      </c>
      <c r="AC20" s="19">
        <f t="shared" si="13"/>
        <v>28</v>
      </c>
    </row>
    <row r="21" spans="1:29" x14ac:dyDescent="0.25">
      <c r="A21" s="37">
        <f t="shared" si="0"/>
        <v>20</v>
      </c>
      <c r="B21" s="55" t="s">
        <v>203</v>
      </c>
      <c r="C21" s="56" t="s">
        <v>135</v>
      </c>
      <c r="D21" s="80" t="s">
        <v>140</v>
      </c>
      <c r="E21" s="83" t="s">
        <v>45</v>
      </c>
      <c r="F21" s="84">
        <v>13</v>
      </c>
      <c r="G21" s="28" t="s">
        <v>147</v>
      </c>
      <c r="H21" s="84">
        <v>20</v>
      </c>
      <c r="I21" s="84">
        <v>17</v>
      </c>
      <c r="J21" s="84">
        <v>18</v>
      </c>
      <c r="K21" s="84" t="s">
        <v>146</v>
      </c>
      <c r="L21" s="84">
        <v>19</v>
      </c>
      <c r="M21" s="111" t="s">
        <v>147</v>
      </c>
      <c r="N21" s="84">
        <v>10</v>
      </c>
      <c r="O21" s="84">
        <v>17</v>
      </c>
      <c r="P21" s="111">
        <v>11</v>
      </c>
      <c r="Q21" s="17">
        <f t="shared" si="1"/>
        <v>10</v>
      </c>
      <c r="R21" s="18">
        <f t="shared" si="2"/>
        <v>11</v>
      </c>
      <c r="S21" s="18">
        <f t="shared" si="3"/>
        <v>13</v>
      </c>
      <c r="T21" s="20">
        <f t="shared" si="4"/>
        <v>17</v>
      </c>
      <c r="U21" s="18">
        <f t="shared" si="5"/>
        <v>17</v>
      </c>
      <c r="V21" s="6">
        <f t="shared" si="6"/>
        <v>68</v>
      </c>
      <c r="W21" s="10">
        <f t="shared" si="7"/>
        <v>18</v>
      </c>
      <c r="X21" s="11">
        <f t="shared" si="8"/>
        <v>19</v>
      </c>
      <c r="Y21" s="19">
        <f t="shared" si="9"/>
        <v>20</v>
      </c>
      <c r="Z21" s="19" t="e">
        <f t="shared" si="10"/>
        <v>#NUM!</v>
      </c>
      <c r="AA21" s="19" t="e">
        <f t="shared" si="11"/>
        <v>#NUM!</v>
      </c>
      <c r="AB21" s="19" t="e">
        <f t="shared" si="12"/>
        <v>#NUM!</v>
      </c>
      <c r="AC21" s="19" t="e">
        <f t="shared" si="13"/>
        <v>#NUM!</v>
      </c>
    </row>
    <row r="22" spans="1:29" x14ac:dyDescent="0.25">
      <c r="A22" s="37">
        <f t="shared" si="0"/>
        <v>21</v>
      </c>
      <c r="B22" s="55" t="s">
        <v>167</v>
      </c>
      <c r="C22" s="56" t="s">
        <v>135</v>
      </c>
      <c r="D22" s="80" t="s">
        <v>142</v>
      </c>
      <c r="E22" s="83">
        <v>19</v>
      </c>
      <c r="F22" s="84">
        <v>16</v>
      </c>
      <c r="G22" s="28">
        <v>15</v>
      </c>
      <c r="H22" s="84">
        <v>18</v>
      </c>
      <c r="I22" s="84">
        <v>15</v>
      </c>
      <c r="J22" s="84">
        <v>16</v>
      </c>
      <c r="K22" s="84">
        <v>17</v>
      </c>
      <c r="L22" s="84">
        <v>19</v>
      </c>
      <c r="M22" s="111">
        <v>15</v>
      </c>
      <c r="N22" s="84">
        <v>21</v>
      </c>
      <c r="O22" s="84">
        <v>21</v>
      </c>
      <c r="P22" s="111">
        <v>20</v>
      </c>
      <c r="Q22" s="17">
        <f t="shared" si="1"/>
        <v>15</v>
      </c>
      <c r="R22" s="18">
        <f t="shared" si="2"/>
        <v>15</v>
      </c>
      <c r="S22" s="18">
        <f t="shared" si="3"/>
        <v>15</v>
      </c>
      <c r="T22" s="20">
        <f t="shared" si="4"/>
        <v>16</v>
      </c>
      <c r="U22" s="18">
        <f t="shared" si="5"/>
        <v>16</v>
      </c>
      <c r="V22" s="6">
        <f t="shared" si="6"/>
        <v>77</v>
      </c>
      <c r="W22" s="10">
        <f t="shared" si="7"/>
        <v>17</v>
      </c>
      <c r="X22" s="11">
        <f t="shared" si="8"/>
        <v>18</v>
      </c>
      <c r="Y22" s="19">
        <f t="shared" si="9"/>
        <v>19</v>
      </c>
      <c r="Z22" s="19">
        <f t="shared" si="10"/>
        <v>19</v>
      </c>
      <c r="AA22" s="19">
        <f t="shared" si="11"/>
        <v>20</v>
      </c>
      <c r="AB22" s="19">
        <f t="shared" si="12"/>
        <v>21</v>
      </c>
      <c r="AC22" s="19">
        <f t="shared" si="13"/>
        <v>21</v>
      </c>
    </row>
    <row r="23" spans="1:29" x14ac:dyDescent="0.25">
      <c r="A23" s="37">
        <f t="shared" si="0"/>
        <v>22</v>
      </c>
      <c r="B23" s="55" t="s">
        <v>160</v>
      </c>
      <c r="C23" s="56" t="s">
        <v>135</v>
      </c>
      <c r="D23" s="80" t="s">
        <v>139</v>
      </c>
      <c r="E23" s="83">
        <v>12</v>
      </c>
      <c r="F23" s="84">
        <v>21</v>
      </c>
      <c r="G23" s="28">
        <v>16</v>
      </c>
      <c r="H23" s="84">
        <v>25</v>
      </c>
      <c r="I23" s="84">
        <v>18</v>
      </c>
      <c r="J23" s="84">
        <v>22</v>
      </c>
      <c r="K23" s="84" t="s">
        <v>146</v>
      </c>
      <c r="L23" s="84">
        <v>13</v>
      </c>
      <c r="M23" s="111" t="s">
        <v>147</v>
      </c>
      <c r="N23" s="84">
        <v>20</v>
      </c>
      <c r="O23" s="84">
        <v>20</v>
      </c>
      <c r="P23" s="111">
        <v>18</v>
      </c>
      <c r="Q23" s="17">
        <f t="shared" si="1"/>
        <v>12</v>
      </c>
      <c r="R23" s="18">
        <f t="shared" si="2"/>
        <v>13</v>
      </c>
      <c r="S23" s="18">
        <f t="shared" si="3"/>
        <v>16</v>
      </c>
      <c r="T23" s="20">
        <f t="shared" si="4"/>
        <v>18</v>
      </c>
      <c r="U23" s="18">
        <f t="shared" si="5"/>
        <v>18</v>
      </c>
      <c r="V23" s="6">
        <f t="shared" si="6"/>
        <v>77</v>
      </c>
      <c r="W23" s="10">
        <f t="shared" si="7"/>
        <v>20</v>
      </c>
      <c r="X23" s="11">
        <f t="shared" si="8"/>
        <v>20</v>
      </c>
      <c r="Y23" s="19">
        <f t="shared" si="9"/>
        <v>21</v>
      </c>
      <c r="Z23" s="19">
        <f t="shared" si="10"/>
        <v>22</v>
      </c>
      <c r="AA23" s="19">
        <f t="shared" si="11"/>
        <v>25</v>
      </c>
      <c r="AB23" s="19" t="e">
        <f t="shared" si="12"/>
        <v>#NUM!</v>
      </c>
      <c r="AC23" s="19" t="e">
        <f t="shared" si="13"/>
        <v>#NUM!</v>
      </c>
    </row>
    <row r="24" spans="1:29" x14ac:dyDescent="0.25">
      <c r="A24" s="37">
        <f t="shared" si="0"/>
        <v>23</v>
      </c>
      <c r="B24" s="55" t="s">
        <v>170</v>
      </c>
      <c r="C24" s="56" t="s">
        <v>135</v>
      </c>
      <c r="D24" s="80" t="s">
        <v>140</v>
      </c>
      <c r="E24" s="83">
        <v>22</v>
      </c>
      <c r="F24" s="84">
        <v>19</v>
      </c>
      <c r="G24" s="28">
        <v>18</v>
      </c>
      <c r="H24" s="84">
        <v>15</v>
      </c>
      <c r="I24" s="84">
        <v>19</v>
      </c>
      <c r="J24" s="84">
        <v>15</v>
      </c>
      <c r="K24" s="84">
        <v>15</v>
      </c>
      <c r="L24" s="84">
        <v>25</v>
      </c>
      <c r="M24" s="111">
        <v>18</v>
      </c>
      <c r="N24" s="84">
        <v>16</v>
      </c>
      <c r="O24" s="84">
        <v>23</v>
      </c>
      <c r="P24" s="111">
        <v>17</v>
      </c>
      <c r="Q24" s="21">
        <f t="shared" si="1"/>
        <v>15</v>
      </c>
      <c r="R24" s="22">
        <f t="shared" si="2"/>
        <v>15</v>
      </c>
      <c r="S24" s="22">
        <f t="shared" si="3"/>
        <v>15</v>
      </c>
      <c r="T24" s="23">
        <f t="shared" si="4"/>
        <v>16</v>
      </c>
      <c r="U24" s="18">
        <f t="shared" si="5"/>
        <v>17</v>
      </c>
      <c r="V24" s="6">
        <f t="shared" si="6"/>
        <v>78</v>
      </c>
      <c r="W24" s="24">
        <f t="shared" si="7"/>
        <v>18</v>
      </c>
      <c r="X24" s="25">
        <f t="shared" si="8"/>
        <v>18</v>
      </c>
      <c r="Y24" s="26">
        <f t="shared" si="9"/>
        <v>19</v>
      </c>
      <c r="Z24" s="26">
        <f t="shared" si="10"/>
        <v>19</v>
      </c>
      <c r="AA24" s="26">
        <f t="shared" si="11"/>
        <v>22</v>
      </c>
      <c r="AB24" s="26">
        <f t="shared" si="12"/>
        <v>23</v>
      </c>
      <c r="AC24" s="26">
        <f t="shared" si="13"/>
        <v>25</v>
      </c>
    </row>
    <row r="25" spans="1:29" x14ac:dyDescent="0.25">
      <c r="A25" s="37">
        <f t="shared" si="0"/>
        <v>24</v>
      </c>
      <c r="B25" s="55" t="s">
        <v>190</v>
      </c>
      <c r="C25" s="56" t="s">
        <v>136</v>
      </c>
      <c r="D25" s="80" t="s">
        <v>140</v>
      </c>
      <c r="E25" s="83">
        <v>42</v>
      </c>
      <c r="F25" s="84">
        <v>17</v>
      </c>
      <c r="G25" s="28">
        <v>28</v>
      </c>
      <c r="H25" s="84">
        <v>21</v>
      </c>
      <c r="I25" s="84">
        <v>21</v>
      </c>
      <c r="J25" s="84">
        <v>19</v>
      </c>
      <c r="K25" s="84">
        <v>13</v>
      </c>
      <c r="L25" s="84">
        <v>21</v>
      </c>
      <c r="M25" s="111">
        <v>13</v>
      </c>
      <c r="N25" s="84">
        <v>17</v>
      </c>
      <c r="O25" s="84">
        <v>25</v>
      </c>
      <c r="P25" s="111">
        <v>19</v>
      </c>
      <c r="Q25" s="17">
        <f t="shared" si="1"/>
        <v>13</v>
      </c>
      <c r="R25" s="18">
        <f t="shared" si="2"/>
        <v>13</v>
      </c>
      <c r="S25" s="18">
        <f t="shared" si="3"/>
        <v>17</v>
      </c>
      <c r="T25" s="20">
        <f t="shared" si="4"/>
        <v>17</v>
      </c>
      <c r="U25" s="18">
        <f t="shared" si="5"/>
        <v>19</v>
      </c>
      <c r="V25" s="6">
        <f t="shared" si="6"/>
        <v>79</v>
      </c>
      <c r="W25" s="10">
        <f t="shared" si="7"/>
        <v>19</v>
      </c>
      <c r="X25" s="11">
        <f t="shared" si="8"/>
        <v>21</v>
      </c>
      <c r="Y25" s="19">
        <f t="shared" si="9"/>
        <v>21</v>
      </c>
      <c r="Z25" s="19">
        <f t="shared" si="10"/>
        <v>21</v>
      </c>
      <c r="AA25" s="19">
        <f t="shared" si="11"/>
        <v>25</v>
      </c>
      <c r="AB25" s="19">
        <f t="shared" si="12"/>
        <v>28</v>
      </c>
      <c r="AC25" s="19">
        <f t="shared" si="13"/>
        <v>42</v>
      </c>
    </row>
    <row r="26" spans="1:29" ht="15.75" thickBot="1" x14ac:dyDescent="0.3">
      <c r="A26" s="94">
        <f t="shared" si="0"/>
        <v>25</v>
      </c>
      <c r="B26" s="95" t="s">
        <v>171</v>
      </c>
      <c r="C26" s="96" t="s">
        <v>135</v>
      </c>
      <c r="D26" s="97" t="s">
        <v>140</v>
      </c>
      <c r="E26" s="98">
        <v>23</v>
      </c>
      <c r="F26" s="99">
        <v>25</v>
      </c>
      <c r="G26" s="100">
        <v>22</v>
      </c>
      <c r="H26" s="99">
        <v>11</v>
      </c>
      <c r="I26" s="99">
        <v>16</v>
      </c>
      <c r="J26" s="99">
        <v>13</v>
      </c>
      <c r="K26" s="99" t="s">
        <v>44</v>
      </c>
      <c r="L26" s="99" t="s">
        <v>44</v>
      </c>
      <c r="M26" s="112" t="s">
        <v>147</v>
      </c>
      <c r="N26" s="99" t="s">
        <v>44</v>
      </c>
      <c r="O26" s="99" t="s">
        <v>44</v>
      </c>
      <c r="P26" s="112" t="s">
        <v>147</v>
      </c>
      <c r="Q26" s="101">
        <f t="shared" si="1"/>
        <v>11</v>
      </c>
      <c r="R26" s="102">
        <f t="shared" si="2"/>
        <v>13</v>
      </c>
      <c r="S26" s="102">
        <f t="shared" si="3"/>
        <v>16</v>
      </c>
      <c r="T26" s="103">
        <f t="shared" si="4"/>
        <v>22</v>
      </c>
      <c r="U26" s="102">
        <f t="shared" si="5"/>
        <v>23</v>
      </c>
      <c r="V26" s="104">
        <f t="shared" si="6"/>
        <v>85</v>
      </c>
      <c r="W26" s="105">
        <f t="shared" si="7"/>
        <v>25</v>
      </c>
      <c r="X26" s="106" t="e">
        <f t="shared" si="8"/>
        <v>#NUM!</v>
      </c>
      <c r="Y26" s="107" t="e">
        <f t="shared" si="9"/>
        <v>#NUM!</v>
      </c>
      <c r="Z26" s="107" t="e">
        <f t="shared" si="10"/>
        <v>#NUM!</v>
      </c>
      <c r="AA26" s="107" t="e">
        <f t="shared" si="11"/>
        <v>#NUM!</v>
      </c>
      <c r="AB26" s="107" t="e">
        <f t="shared" si="12"/>
        <v>#NUM!</v>
      </c>
      <c r="AC26" s="107" t="e">
        <f t="shared" si="13"/>
        <v>#NUM!</v>
      </c>
    </row>
    <row r="27" spans="1:29" ht="15.75" thickTop="1" x14ac:dyDescent="0.25">
      <c r="A27" s="37">
        <f t="shared" si="0"/>
        <v>26</v>
      </c>
      <c r="B27" s="57" t="s">
        <v>173</v>
      </c>
      <c r="C27" s="58" t="s">
        <v>136</v>
      </c>
      <c r="D27" s="93" t="s">
        <v>139</v>
      </c>
      <c r="E27" s="81">
        <v>25</v>
      </c>
      <c r="F27" s="82">
        <v>20</v>
      </c>
      <c r="G27" s="29">
        <v>21</v>
      </c>
      <c r="H27" s="82">
        <v>29</v>
      </c>
      <c r="I27" s="82">
        <v>31</v>
      </c>
      <c r="J27" s="82">
        <v>29</v>
      </c>
      <c r="K27" s="82">
        <v>21</v>
      </c>
      <c r="L27" s="82">
        <v>31</v>
      </c>
      <c r="M27" s="113">
        <v>23</v>
      </c>
      <c r="N27" s="82">
        <v>14</v>
      </c>
      <c r="O27" s="82">
        <v>18</v>
      </c>
      <c r="P27" s="113">
        <v>15</v>
      </c>
      <c r="Q27" s="49">
        <f t="shared" si="1"/>
        <v>14</v>
      </c>
      <c r="R27" s="50">
        <f t="shared" si="2"/>
        <v>15</v>
      </c>
      <c r="S27" s="50">
        <f t="shared" si="3"/>
        <v>18</v>
      </c>
      <c r="T27" s="51">
        <f t="shared" si="4"/>
        <v>20</v>
      </c>
      <c r="U27" s="18">
        <f t="shared" si="5"/>
        <v>21</v>
      </c>
      <c r="V27" s="6">
        <f t="shared" si="6"/>
        <v>88</v>
      </c>
      <c r="W27" s="52">
        <f t="shared" si="7"/>
        <v>21</v>
      </c>
      <c r="X27" s="53">
        <f t="shared" si="8"/>
        <v>23</v>
      </c>
      <c r="Y27" s="54">
        <f t="shared" si="9"/>
        <v>25</v>
      </c>
      <c r="Z27" s="54">
        <f t="shared" si="10"/>
        <v>29</v>
      </c>
      <c r="AA27" s="54">
        <f t="shared" si="11"/>
        <v>29</v>
      </c>
      <c r="AB27" s="54">
        <f t="shared" si="12"/>
        <v>31</v>
      </c>
      <c r="AC27" s="54">
        <f t="shared" si="13"/>
        <v>31</v>
      </c>
    </row>
    <row r="28" spans="1:29" x14ac:dyDescent="0.25">
      <c r="A28" s="36">
        <f t="shared" si="0"/>
        <v>27</v>
      </c>
      <c r="B28" s="55" t="s">
        <v>174</v>
      </c>
      <c r="C28" s="56" t="s">
        <v>136</v>
      </c>
      <c r="D28" s="80" t="s">
        <v>142</v>
      </c>
      <c r="E28" s="83">
        <v>26</v>
      </c>
      <c r="F28" s="84">
        <v>42</v>
      </c>
      <c r="G28" s="28">
        <v>41</v>
      </c>
      <c r="H28" s="84">
        <v>28</v>
      </c>
      <c r="I28" s="84">
        <v>25</v>
      </c>
      <c r="J28" s="84">
        <v>26</v>
      </c>
      <c r="K28" s="84">
        <v>26</v>
      </c>
      <c r="L28" s="84">
        <v>27</v>
      </c>
      <c r="M28" s="111">
        <v>22</v>
      </c>
      <c r="N28" s="84">
        <v>18</v>
      </c>
      <c r="O28" s="84">
        <v>26</v>
      </c>
      <c r="P28" s="111">
        <v>21</v>
      </c>
      <c r="Q28" s="21">
        <f t="shared" si="1"/>
        <v>18</v>
      </c>
      <c r="R28" s="22">
        <f t="shared" si="2"/>
        <v>21</v>
      </c>
      <c r="S28" s="22">
        <f t="shared" si="3"/>
        <v>22</v>
      </c>
      <c r="T28" s="23">
        <f t="shared" si="4"/>
        <v>25</v>
      </c>
      <c r="U28" s="18">
        <f t="shared" si="5"/>
        <v>26</v>
      </c>
      <c r="V28" s="6">
        <f t="shared" si="6"/>
        <v>112</v>
      </c>
      <c r="W28" s="24">
        <f t="shared" si="7"/>
        <v>26</v>
      </c>
      <c r="X28" s="25">
        <f t="shared" si="8"/>
        <v>26</v>
      </c>
      <c r="Y28" s="26">
        <f t="shared" si="9"/>
        <v>26</v>
      </c>
      <c r="Z28" s="26">
        <f t="shared" si="10"/>
        <v>27</v>
      </c>
      <c r="AA28" s="26">
        <f t="shared" si="11"/>
        <v>28</v>
      </c>
      <c r="AB28" s="26">
        <f t="shared" si="12"/>
        <v>41</v>
      </c>
      <c r="AC28" s="26">
        <f t="shared" si="13"/>
        <v>42</v>
      </c>
    </row>
    <row r="29" spans="1:29" x14ac:dyDescent="0.25">
      <c r="A29" s="37">
        <f t="shared" si="0"/>
        <v>28</v>
      </c>
      <c r="B29" s="55" t="s">
        <v>172</v>
      </c>
      <c r="C29" s="56" t="s">
        <v>136</v>
      </c>
      <c r="D29" s="80" t="s">
        <v>139</v>
      </c>
      <c r="E29" s="83">
        <v>24</v>
      </c>
      <c r="F29" s="84">
        <v>23</v>
      </c>
      <c r="G29" s="28">
        <v>20</v>
      </c>
      <c r="H29" s="85" t="s">
        <v>146</v>
      </c>
      <c r="I29" s="84">
        <v>28</v>
      </c>
      <c r="J29" s="85" t="s">
        <v>147</v>
      </c>
      <c r="K29" s="84">
        <v>23</v>
      </c>
      <c r="L29" s="84">
        <v>30</v>
      </c>
      <c r="M29" s="111">
        <v>24</v>
      </c>
      <c r="N29" s="84" t="s">
        <v>146</v>
      </c>
      <c r="O29" s="84">
        <v>34</v>
      </c>
      <c r="P29" s="111" t="s">
        <v>147</v>
      </c>
      <c r="Q29" s="17">
        <f t="shared" si="1"/>
        <v>20</v>
      </c>
      <c r="R29" s="18">
        <f t="shared" si="2"/>
        <v>23</v>
      </c>
      <c r="S29" s="18">
        <f t="shared" si="3"/>
        <v>23</v>
      </c>
      <c r="T29" s="20">
        <f t="shared" si="4"/>
        <v>24</v>
      </c>
      <c r="U29" s="18">
        <f t="shared" si="5"/>
        <v>24</v>
      </c>
      <c r="V29" s="6">
        <f t="shared" si="6"/>
        <v>114</v>
      </c>
      <c r="W29" s="10">
        <f t="shared" si="7"/>
        <v>28</v>
      </c>
      <c r="X29" s="11">
        <f t="shared" si="8"/>
        <v>30</v>
      </c>
      <c r="Y29" s="19">
        <f t="shared" si="9"/>
        <v>34</v>
      </c>
      <c r="Z29" s="19" t="e">
        <f t="shared" si="10"/>
        <v>#NUM!</v>
      </c>
      <c r="AA29" s="19" t="e">
        <f t="shared" si="11"/>
        <v>#NUM!</v>
      </c>
      <c r="AB29" s="19" t="e">
        <f t="shared" si="12"/>
        <v>#NUM!</v>
      </c>
      <c r="AC29" s="19" t="e">
        <f t="shared" si="13"/>
        <v>#NUM!</v>
      </c>
    </row>
    <row r="30" spans="1:29" x14ac:dyDescent="0.25">
      <c r="A30" s="37">
        <f t="shared" si="0"/>
        <v>29</v>
      </c>
      <c r="B30" s="55" t="s">
        <v>181</v>
      </c>
      <c r="C30" s="56" t="s">
        <v>136</v>
      </c>
      <c r="D30" s="80" t="s">
        <v>137</v>
      </c>
      <c r="E30" s="83">
        <v>33</v>
      </c>
      <c r="F30" s="84">
        <v>31</v>
      </c>
      <c r="G30" s="28">
        <v>31</v>
      </c>
      <c r="H30" s="84">
        <v>30</v>
      </c>
      <c r="I30" s="84">
        <v>33</v>
      </c>
      <c r="J30" s="84">
        <v>31</v>
      </c>
      <c r="K30" s="84">
        <v>20</v>
      </c>
      <c r="L30" s="84">
        <v>28</v>
      </c>
      <c r="M30" s="111">
        <v>19</v>
      </c>
      <c r="N30" s="84">
        <v>22</v>
      </c>
      <c r="O30" s="84">
        <v>31</v>
      </c>
      <c r="P30" s="111">
        <v>25</v>
      </c>
      <c r="Q30" s="17">
        <f t="shared" si="1"/>
        <v>19</v>
      </c>
      <c r="R30" s="18">
        <f t="shared" si="2"/>
        <v>20</v>
      </c>
      <c r="S30" s="18">
        <f t="shared" si="3"/>
        <v>22</v>
      </c>
      <c r="T30" s="20">
        <f t="shared" si="4"/>
        <v>25</v>
      </c>
      <c r="U30" s="18">
        <f t="shared" si="5"/>
        <v>28</v>
      </c>
      <c r="V30" s="6">
        <f t="shared" si="6"/>
        <v>114</v>
      </c>
      <c r="W30" s="10">
        <f t="shared" si="7"/>
        <v>30</v>
      </c>
      <c r="X30" s="11">
        <f t="shared" si="8"/>
        <v>31</v>
      </c>
      <c r="Y30" s="19">
        <f t="shared" si="9"/>
        <v>31</v>
      </c>
      <c r="Z30" s="19">
        <f t="shared" si="10"/>
        <v>31</v>
      </c>
      <c r="AA30" s="19">
        <f t="shared" si="11"/>
        <v>31</v>
      </c>
      <c r="AB30" s="19">
        <f t="shared" si="12"/>
        <v>33</v>
      </c>
      <c r="AC30" s="19">
        <f t="shared" si="13"/>
        <v>33</v>
      </c>
    </row>
    <row r="31" spans="1:29" x14ac:dyDescent="0.25">
      <c r="A31" s="37">
        <f t="shared" si="0"/>
        <v>30</v>
      </c>
      <c r="B31" s="55" t="s">
        <v>180</v>
      </c>
      <c r="C31" s="56" t="s">
        <v>135</v>
      </c>
      <c r="D31" s="80" t="s">
        <v>142</v>
      </c>
      <c r="E31" s="83">
        <v>32</v>
      </c>
      <c r="F31" s="84">
        <v>34</v>
      </c>
      <c r="G31" s="28">
        <v>29</v>
      </c>
      <c r="H31" s="85" t="s">
        <v>44</v>
      </c>
      <c r="I31" s="85" t="s">
        <v>44</v>
      </c>
      <c r="J31" s="85" t="s">
        <v>147</v>
      </c>
      <c r="K31" s="84" t="s">
        <v>44</v>
      </c>
      <c r="L31" s="84" t="s">
        <v>44</v>
      </c>
      <c r="M31" s="111" t="s">
        <v>147</v>
      </c>
      <c r="N31" s="84">
        <v>15</v>
      </c>
      <c r="O31" s="84">
        <v>22</v>
      </c>
      <c r="P31" s="111">
        <v>16</v>
      </c>
      <c r="Q31" s="17">
        <f t="shared" si="1"/>
        <v>15</v>
      </c>
      <c r="R31" s="18">
        <f t="shared" si="2"/>
        <v>16</v>
      </c>
      <c r="S31" s="18">
        <f t="shared" si="3"/>
        <v>22</v>
      </c>
      <c r="T31" s="20">
        <f t="shared" si="4"/>
        <v>29</v>
      </c>
      <c r="U31" s="18">
        <f t="shared" si="5"/>
        <v>32</v>
      </c>
      <c r="V31" s="6">
        <f t="shared" si="6"/>
        <v>114</v>
      </c>
      <c r="W31" s="10">
        <f t="shared" si="7"/>
        <v>34</v>
      </c>
      <c r="X31" s="11" t="e">
        <f t="shared" si="8"/>
        <v>#NUM!</v>
      </c>
      <c r="Y31" s="19" t="e">
        <f t="shared" si="9"/>
        <v>#NUM!</v>
      </c>
      <c r="Z31" s="19" t="e">
        <f t="shared" si="10"/>
        <v>#NUM!</v>
      </c>
      <c r="AA31" s="19" t="e">
        <f t="shared" si="11"/>
        <v>#NUM!</v>
      </c>
      <c r="AB31" s="19" t="e">
        <f t="shared" si="12"/>
        <v>#NUM!</v>
      </c>
      <c r="AC31" s="19" t="e">
        <f t="shared" si="13"/>
        <v>#NUM!</v>
      </c>
    </row>
    <row r="32" spans="1:29" x14ac:dyDescent="0.25">
      <c r="A32" s="37">
        <f t="shared" si="0"/>
        <v>31</v>
      </c>
      <c r="B32" s="55" t="s">
        <v>175</v>
      </c>
      <c r="C32" s="56" t="s">
        <v>135</v>
      </c>
      <c r="D32" s="80" t="s">
        <v>141</v>
      </c>
      <c r="E32" s="83">
        <v>27</v>
      </c>
      <c r="F32" s="84">
        <v>27</v>
      </c>
      <c r="G32" s="28">
        <v>24</v>
      </c>
      <c r="H32" s="84">
        <v>24</v>
      </c>
      <c r="I32" s="84">
        <v>29</v>
      </c>
      <c r="J32" s="84">
        <v>28</v>
      </c>
      <c r="K32" s="84">
        <v>25</v>
      </c>
      <c r="L32" s="84">
        <v>26</v>
      </c>
      <c r="M32" s="111">
        <v>21</v>
      </c>
      <c r="N32" s="84">
        <v>29</v>
      </c>
      <c r="O32" s="84">
        <v>24</v>
      </c>
      <c r="P32" s="111">
        <v>26</v>
      </c>
      <c r="Q32" s="17">
        <f t="shared" si="1"/>
        <v>21</v>
      </c>
      <c r="R32" s="18">
        <f t="shared" si="2"/>
        <v>24</v>
      </c>
      <c r="S32" s="18">
        <f t="shared" si="3"/>
        <v>24</v>
      </c>
      <c r="T32" s="20">
        <f t="shared" si="4"/>
        <v>24</v>
      </c>
      <c r="U32" s="18">
        <f t="shared" si="5"/>
        <v>25</v>
      </c>
      <c r="V32" s="6">
        <f t="shared" si="6"/>
        <v>118</v>
      </c>
      <c r="W32" s="10">
        <f t="shared" si="7"/>
        <v>26</v>
      </c>
      <c r="X32" s="11">
        <f t="shared" si="8"/>
        <v>26</v>
      </c>
      <c r="Y32" s="19">
        <f t="shared" si="9"/>
        <v>27</v>
      </c>
      <c r="Z32" s="19">
        <f t="shared" si="10"/>
        <v>27</v>
      </c>
      <c r="AA32" s="19">
        <f t="shared" si="11"/>
        <v>28</v>
      </c>
      <c r="AB32" s="19">
        <f t="shared" si="12"/>
        <v>29</v>
      </c>
      <c r="AC32" s="19">
        <f t="shared" si="13"/>
        <v>29</v>
      </c>
    </row>
    <row r="33" spans="1:29" x14ac:dyDescent="0.25">
      <c r="A33" s="37">
        <f t="shared" si="0"/>
        <v>32</v>
      </c>
      <c r="B33" s="55" t="s">
        <v>176</v>
      </c>
      <c r="C33" s="56" t="s">
        <v>135</v>
      </c>
      <c r="D33" s="80" t="s">
        <v>141</v>
      </c>
      <c r="E33" s="83">
        <v>28</v>
      </c>
      <c r="F33" s="84">
        <v>26</v>
      </c>
      <c r="G33" s="28">
        <v>23</v>
      </c>
      <c r="H33" s="85" t="s">
        <v>44</v>
      </c>
      <c r="I33" s="85" t="s">
        <v>44</v>
      </c>
      <c r="J33" s="85" t="s">
        <v>147</v>
      </c>
      <c r="K33" s="84">
        <v>32</v>
      </c>
      <c r="L33" s="84">
        <v>32</v>
      </c>
      <c r="M33" s="111">
        <v>26</v>
      </c>
      <c r="N33" s="84">
        <v>24</v>
      </c>
      <c r="O33" s="84">
        <v>27</v>
      </c>
      <c r="P33" s="111">
        <v>22</v>
      </c>
      <c r="Q33" s="17">
        <f t="shared" si="1"/>
        <v>22</v>
      </c>
      <c r="R33" s="18">
        <f t="shared" si="2"/>
        <v>23</v>
      </c>
      <c r="S33" s="18">
        <f t="shared" si="3"/>
        <v>24</v>
      </c>
      <c r="T33" s="20">
        <f t="shared" si="4"/>
        <v>26</v>
      </c>
      <c r="U33" s="18">
        <f t="shared" si="5"/>
        <v>26</v>
      </c>
      <c r="V33" s="6">
        <f t="shared" si="6"/>
        <v>121</v>
      </c>
      <c r="W33" s="10">
        <f t="shared" si="7"/>
        <v>27</v>
      </c>
      <c r="X33" s="11">
        <f t="shared" si="8"/>
        <v>28</v>
      </c>
      <c r="Y33" s="19">
        <f t="shared" si="9"/>
        <v>32</v>
      </c>
      <c r="Z33" s="19">
        <f t="shared" si="10"/>
        <v>32</v>
      </c>
      <c r="AA33" s="19" t="e">
        <f t="shared" si="11"/>
        <v>#NUM!</v>
      </c>
      <c r="AB33" s="19" t="e">
        <f t="shared" si="12"/>
        <v>#NUM!</v>
      </c>
      <c r="AC33" s="19" t="e">
        <f t="shared" si="13"/>
        <v>#NUM!</v>
      </c>
    </row>
    <row r="34" spans="1:29" x14ac:dyDescent="0.25">
      <c r="A34" s="37">
        <f t="shared" ref="A34:A56" si="14">A33+1</f>
        <v>33</v>
      </c>
      <c r="B34" s="55" t="s">
        <v>197</v>
      </c>
      <c r="C34" s="56" t="s">
        <v>135</v>
      </c>
      <c r="D34" s="80" t="s">
        <v>142</v>
      </c>
      <c r="E34" s="83" t="s">
        <v>44</v>
      </c>
      <c r="F34" s="84" t="s">
        <v>44</v>
      </c>
      <c r="G34" s="28" t="s">
        <v>147</v>
      </c>
      <c r="H34" s="84">
        <v>35</v>
      </c>
      <c r="I34" s="84">
        <v>36</v>
      </c>
      <c r="J34" s="84">
        <v>34</v>
      </c>
      <c r="K34" s="84">
        <v>22</v>
      </c>
      <c r="L34" s="84">
        <v>24</v>
      </c>
      <c r="M34" s="111">
        <v>20</v>
      </c>
      <c r="N34" s="84">
        <v>28</v>
      </c>
      <c r="O34" s="84">
        <v>36</v>
      </c>
      <c r="P34" s="111">
        <v>30</v>
      </c>
      <c r="Q34" s="17">
        <f t="shared" ref="Q34:Q56" si="15">SMALL(E34:P34,1)</f>
        <v>20</v>
      </c>
      <c r="R34" s="18">
        <f t="shared" ref="R34:R56" si="16">SMALL(E34:P34,2)</f>
        <v>22</v>
      </c>
      <c r="S34" s="18">
        <f t="shared" ref="S34:S56" si="17">SMALL(E34:P34,3)</f>
        <v>24</v>
      </c>
      <c r="T34" s="20">
        <f t="shared" ref="T34:T56" si="18">SMALL(E34:P34,4)</f>
        <v>28</v>
      </c>
      <c r="U34" s="18">
        <f t="shared" ref="U34:U56" si="19">SMALL(E34:P34,5)</f>
        <v>30</v>
      </c>
      <c r="V34" s="6">
        <f t="shared" ref="V34:V56" si="20">SUM(Q34:U34)</f>
        <v>124</v>
      </c>
      <c r="W34" s="10">
        <f t="shared" ref="W34:W56" si="21">SMALL(E34:P34,6)</f>
        <v>34</v>
      </c>
      <c r="X34" s="11">
        <f t="shared" ref="X34:X56" si="22">SMALL(E34:P34,7)</f>
        <v>35</v>
      </c>
      <c r="Y34" s="19">
        <f t="shared" ref="Y34:Y56" si="23">SMALL(E34:P34,8)</f>
        <v>36</v>
      </c>
      <c r="Z34" s="19">
        <f t="shared" ref="Z34:Z56" si="24">SMALL(E34:P34,9)</f>
        <v>36</v>
      </c>
      <c r="AA34" s="19" t="e">
        <f t="shared" ref="AA34:AA56" si="25">SMALL(E34:P34,10)</f>
        <v>#NUM!</v>
      </c>
      <c r="AB34" s="19" t="e">
        <f t="shared" ref="AB34:AB56" si="26">SMALL(E34:P34,11)</f>
        <v>#NUM!</v>
      </c>
      <c r="AC34" s="19" t="e">
        <f t="shared" ref="AC34:AC56" si="27">SMALL(E34:P34,12)</f>
        <v>#NUM!</v>
      </c>
    </row>
    <row r="35" spans="1:29" x14ac:dyDescent="0.25">
      <c r="A35" s="37">
        <f t="shared" si="14"/>
        <v>34</v>
      </c>
      <c r="B35" s="55" t="s">
        <v>183</v>
      </c>
      <c r="C35" s="56" t="s">
        <v>136</v>
      </c>
      <c r="D35" s="80" t="s">
        <v>139</v>
      </c>
      <c r="E35" s="83">
        <v>35</v>
      </c>
      <c r="F35" s="84">
        <v>24</v>
      </c>
      <c r="G35" s="28">
        <v>25</v>
      </c>
      <c r="H35" s="84">
        <v>26</v>
      </c>
      <c r="I35" s="84">
        <v>25</v>
      </c>
      <c r="J35" s="84">
        <v>25</v>
      </c>
      <c r="K35" s="84">
        <v>31</v>
      </c>
      <c r="L35" s="84" t="s">
        <v>44</v>
      </c>
      <c r="M35" s="111" t="s">
        <v>147</v>
      </c>
      <c r="N35" s="84">
        <v>27</v>
      </c>
      <c r="O35" s="84">
        <v>33</v>
      </c>
      <c r="P35" s="111">
        <v>28</v>
      </c>
      <c r="Q35" s="17">
        <f t="shared" si="15"/>
        <v>24</v>
      </c>
      <c r="R35" s="18">
        <f t="shared" si="16"/>
        <v>25</v>
      </c>
      <c r="S35" s="18">
        <f t="shared" si="17"/>
        <v>25</v>
      </c>
      <c r="T35" s="20">
        <f t="shared" si="18"/>
        <v>25</v>
      </c>
      <c r="U35" s="18">
        <f t="shared" si="19"/>
        <v>26</v>
      </c>
      <c r="V35" s="6">
        <f t="shared" si="20"/>
        <v>125</v>
      </c>
      <c r="W35" s="10">
        <f t="shared" si="21"/>
        <v>27</v>
      </c>
      <c r="X35" s="11">
        <f t="shared" si="22"/>
        <v>28</v>
      </c>
      <c r="Y35" s="19">
        <f t="shared" si="23"/>
        <v>31</v>
      </c>
      <c r="Z35" s="19">
        <f t="shared" si="24"/>
        <v>33</v>
      </c>
      <c r="AA35" s="19">
        <f t="shared" si="25"/>
        <v>35</v>
      </c>
      <c r="AB35" s="19" t="e">
        <f t="shared" si="26"/>
        <v>#NUM!</v>
      </c>
      <c r="AC35" s="19" t="e">
        <f t="shared" si="27"/>
        <v>#NUM!</v>
      </c>
    </row>
    <row r="36" spans="1:29" x14ac:dyDescent="0.25">
      <c r="A36" s="37">
        <f t="shared" si="14"/>
        <v>35</v>
      </c>
      <c r="B36" s="55" t="s">
        <v>202</v>
      </c>
      <c r="C36" s="56" t="s">
        <v>136</v>
      </c>
      <c r="D36" s="80" t="s">
        <v>141</v>
      </c>
      <c r="E36" s="83" t="s">
        <v>45</v>
      </c>
      <c r="F36" s="84" t="s">
        <v>45</v>
      </c>
      <c r="G36" s="28" t="s">
        <v>147</v>
      </c>
      <c r="H36" s="84">
        <v>27</v>
      </c>
      <c r="I36" s="84">
        <v>27</v>
      </c>
      <c r="J36" s="84">
        <v>27</v>
      </c>
      <c r="K36" s="84">
        <v>27</v>
      </c>
      <c r="L36" s="84">
        <v>29</v>
      </c>
      <c r="M36" s="111">
        <v>25</v>
      </c>
      <c r="N36" s="84">
        <v>30</v>
      </c>
      <c r="O36" s="84">
        <v>32</v>
      </c>
      <c r="P36" s="111">
        <v>29</v>
      </c>
      <c r="Q36" s="17">
        <f t="shared" si="15"/>
        <v>25</v>
      </c>
      <c r="R36" s="18">
        <f t="shared" si="16"/>
        <v>27</v>
      </c>
      <c r="S36" s="18">
        <f t="shared" si="17"/>
        <v>27</v>
      </c>
      <c r="T36" s="20">
        <f t="shared" si="18"/>
        <v>27</v>
      </c>
      <c r="U36" s="18">
        <f t="shared" si="19"/>
        <v>27</v>
      </c>
      <c r="V36" s="6">
        <f t="shared" si="20"/>
        <v>133</v>
      </c>
      <c r="W36" s="10">
        <f t="shared" si="21"/>
        <v>29</v>
      </c>
      <c r="X36" s="11">
        <f t="shared" si="22"/>
        <v>29</v>
      </c>
      <c r="Y36" s="19">
        <f t="shared" si="23"/>
        <v>30</v>
      </c>
      <c r="Z36" s="19">
        <f t="shared" si="24"/>
        <v>32</v>
      </c>
      <c r="AA36" s="19" t="e">
        <f t="shared" si="25"/>
        <v>#NUM!</v>
      </c>
      <c r="AB36" s="19" t="e">
        <f t="shared" si="26"/>
        <v>#NUM!</v>
      </c>
      <c r="AC36" s="19" t="e">
        <f t="shared" si="27"/>
        <v>#NUM!</v>
      </c>
    </row>
    <row r="37" spans="1:29" x14ac:dyDescent="0.25">
      <c r="A37" s="37">
        <f t="shared" si="14"/>
        <v>36</v>
      </c>
      <c r="B37" s="55" t="s">
        <v>178</v>
      </c>
      <c r="C37" s="56" t="s">
        <v>136</v>
      </c>
      <c r="D37" s="80" t="s">
        <v>139</v>
      </c>
      <c r="E37" s="83">
        <v>30</v>
      </c>
      <c r="F37" s="84">
        <v>32</v>
      </c>
      <c r="G37" s="28">
        <v>27</v>
      </c>
      <c r="H37" s="85" t="s">
        <v>44</v>
      </c>
      <c r="I37" s="85" t="s">
        <v>44</v>
      </c>
      <c r="J37" s="85" t="s">
        <v>147</v>
      </c>
      <c r="K37" s="84" t="s">
        <v>44</v>
      </c>
      <c r="L37" s="84" t="s">
        <v>44</v>
      </c>
      <c r="M37" s="111" t="s">
        <v>147</v>
      </c>
      <c r="N37" s="84">
        <v>25</v>
      </c>
      <c r="O37" s="84">
        <v>29</v>
      </c>
      <c r="P37" s="111">
        <v>24</v>
      </c>
      <c r="Q37" s="17">
        <f t="shared" si="15"/>
        <v>24</v>
      </c>
      <c r="R37" s="18">
        <f t="shared" si="16"/>
        <v>25</v>
      </c>
      <c r="S37" s="18">
        <f t="shared" si="17"/>
        <v>27</v>
      </c>
      <c r="T37" s="20">
        <f t="shared" si="18"/>
        <v>29</v>
      </c>
      <c r="U37" s="18">
        <f t="shared" si="19"/>
        <v>30</v>
      </c>
      <c r="V37" s="6">
        <f t="shared" si="20"/>
        <v>135</v>
      </c>
      <c r="W37" s="10">
        <f t="shared" si="21"/>
        <v>32</v>
      </c>
      <c r="X37" s="11" t="e">
        <f t="shared" si="22"/>
        <v>#NUM!</v>
      </c>
      <c r="Y37" s="19" t="e">
        <f t="shared" si="23"/>
        <v>#NUM!</v>
      </c>
      <c r="Z37" s="19" t="e">
        <f t="shared" si="24"/>
        <v>#NUM!</v>
      </c>
      <c r="AA37" s="19" t="e">
        <f t="shared" si="25"/>
        <v>#NUM!</v>
      </c>
      <c r="AB37" s="19" t="e">
        <f t="shared" si="26"/>
        <v>#NUM!</v>
      </c>
      <c r="AC37" s="19" t="e">
        <f t="shared" si="27"/>
        <v>#NUM!</v>
      </c>
    </row>
    <row r="38" spans="1:29" x14ac:dyDescent="0.25">
      <c r="A38" s="37">
        <f t="shared" si="14"/>
        <v>37</v>
      </c>
      <c r="B38" s="55" t="s">
        <v>177</v>
      </c>
      <c r="C38" s="56" t="s">
        <v>136</v>
      </c>
      <c r="D38" s="80" t="s">
        <v>141</v>
      </c>
      <c r="E38" s="83">
        <v>29</v>
      </c>
      <c r="F38" s="84">
        <v>37</v>
      </c>
      <c r="G38" s="28">
        <v>32</v>
      </c>
      <c r="H38" s="84">
        <v>38</v>
      </c>
      <c r="I38" s="84">
        <v>43</v>
      </c>
      <c r="J38" s="84">
        <v>40</v>
      </c>
      <c r="K38" s="84">
        <v>28</v>
      </c>
      <c r="L38" s="84">
        <v>34</v>
      </c>
      <c r="M38" s="111">
        <v>27</v>
      </c>
      <c r="N38" s="84">
        <v>31</v>
      </c>
      <c r="O38" s="84">
        <v>37</v>
      </c>
      <c r="P38" s="111">
        <v>32</v>
      </c>
      <c r="Q38" s="17">
        <f t="shared" si="15"/>
        <v>27</v>
      </c>
      <c r="R38" s="18">
        <f t="shared" si="16"/>
        <v>28</v>
      </c>
      <c r="S38" s="18">
        <f t="shared" si="17"/>
        <v>29</v>
      </c>
      <c r="T38" s="20">
        <f t="shared" si="18"/>
        <v>31</v>
      </c>
      <c r="U38" s="18">
        <f t="shared" si="19"/>
        <v>32</v>
      </c>
      <c r="V38" s="6">
        <f t="shared" si="20"/>
        <v>147</v>
      </c>
      <c r="W38" s="10">
        <f t="shared" si="21"/>
        <v>32</v>
      </c>
      <c r="X38" s="11">
        <f t="shared" si="22"/>
        <v>34</v>
      </c>
      <c r="Y38" s="19">
        <f t="shared" si="23"/>
        <v>37</v>
      </c>
      <c r="Z38" s="19">
        <f t="shared" si="24"/>
        <v>37</v>
      </c>
      <c r="AA38" s="19">
        <f t="shared" si="25"/>
        <v>38</v>
      </c>
      <c r="AB38" s="19">
        <f t="shared" si="26"/>
        <v>40</v>
      </c>
      <c r="AC38" s="19">
        <f t="shared" si="27"/>
        <v>43</v>
      </c>
    </row>
    <row r="39" spans="1:29" x14ac:dyDescent="0.25">
      <c r="A39" s="37">
        <f t="shared" si="14"/>
        <v>38</v>
      </c>
      <c r="B39" s="55" t="s">
        <v>186</v>
      </c>
      <c r="C39" s="56" t="s">
        <v>136</v>
      </c>
      <c r="D39" s="80" t="s">
        <v>141</v>
      </c>
      <c r="E39" s="83">
        <v>38</v>
      </c>
      <c r="F39" s="84">
        <v>38</v>
      </c>
      <c r="G39" s="28">
        <v>36</v>
      </c>
      <c r="H39" s="84">
        <v>41</v>
      </c>
      <c r="I39" s="84">
        <v>40</v>
      </c>
      <c r="J39" s="84">
        <v>39</v>
      </c>
      <c r="K39" s="84">
        <v>36</v>
      </c>
      <c r="L39" s="84">
        <v>37</v>
      </c>
      <c r="M39" s="111">
        <v>31</v>
      </c>
      <c r="N39" s="84">
        <v>26</v>
      </c>
      <c r="O39" s="84">
        <v>30</v>
      </c>
      <c r="P39" s="111">
        <v>27</v>
      </c>
      <c r="Q39" s="17">
        <f t="shared" si="15"/>
        <v>26</v>
      </c>
      <c r="R39" s="18">
        <f t="shared" si="16"/>
        <v>27</v>
      </c>
      <c r="S39" s="18">
        <f t="shared" si="17"/>
        <v>30</v>
      </c>
      <c r="T39" s="20">
        <f t="shared" si="18"/>
        <v>31</v>
      </c>
      <c r="U39" s="18">
        <f t="shared" si="19"/>
        <v>36</v>
      </c>
      <c r="V39" s="6">
        <f t="shared" si="20"/>
        <v>150</v>
      </c>
      <c r="W39" s="10">
        <f t="shared" si="21"/>
        <v>36</v>
      </c>
      <c r="X39" s="11">
        <f t="shared" si="22"/>
        <v>37</v>
      </c>
      <c r="Y39" s="19">
        <f t="shared" si="23"/>
        <v>38</v>
      </c>
      <c r="Z39" s="19">
        <f t="shared" si="24"/>
        <v>38</v>
      </c>
      <c r="AA39" s="19">
        <f t="shared" si="25"/>
        <v>39</v>
      </c>
      <c r="AB39" s="19">
        <f t="shared" si="26"/>
        <v>40</v>
      </c>
      <c r="AC39" s="19">
        <f t="shared" si="27"/>
        <v>41</v>
      </c>
    </row>
    <row r="40" spans="1:29" x14ac:dyDescent="0.25">
      <c r="A40" s="37">
        <f t="shared" si="14"/>
        <v>39</v>
      </c>
      <c r="B40" s="55" t="s">
        <v>184</v>
      </c>
      <c r="C40" s="56" t="s">
        <v>135</v>
      </c>
      <c r="D40" s="80" t="s">
        <v>142</v>
      </c>
      <c r="E40" s="83">
        <v>36</v>
      </c>
      <c r="F40" s="84">
        <v>28</v>
      </c>
      <c r="G40" s="28">
        <v>33</v>
      </c>
      <c r="H40" s="84">
        <v>37</v>
      </c>
      <c r="I40" s="84">
        <v>35</v>
      </c>
      <c r="J40" s="84">
        <v>35</v>
      </c>
      <c r="K40" s="84">
        <v>33</v>
      </c>
      <c r="L40" s="84">
        <v>33</v>
      </c>
      <c r="M40" s="111">
        <v>28</v>
      </c>
      <c r="N40" s="84">
        <v>33</v>
      </c>
      <c r="O40" s="84">
        <v>38</v>
      </c>
      <c r="P40" s="111">
        <v>33</v>
      </c>
      <c r="Q40" s="17">
        <f t="shared" si="15"/>
        <v>28</v>
      </c>
      <c r="R40" s="18">
        <f t="shared" si="16"/>
        <v>28</v>
      </c>
      <c r="S40" s="18">
        <f t="shared" si="17"/>
        <v>33</v>
      </c>
      <c r="T40" s="20">
        <f t="shared" si="18"/>
        <v>33</v>
      </c>
      <c r="U40" s="18">
        <f t="shared" si="19"/>
        <v>33</v>
      </c>
      <c r="V40" s="6">
        <f t="shared" si="20"/>
        <v>155</v>
      </c>
      <c r="W40" s="10">
        <f t="shared" si="21"/>
        <v>33</v>
      </c>
      <c r="X40" s="11">
        <f t="shared" si="22"/>
        <v>33</v>
      </c>
      <c r="Y40" s="19">
        <f t="shared" si="23"/>
        <v>35</v>
      </c>
      <c r="Z40" s="19">
        <f t="shared" si="24"/>
        <v>35</v>
      </c>
      <c r="AA40" s="19">
        <f t="shared" si="25"/>
        <v>36</v>
      </c>
      <c r="AB40" s="19">
        <f t="shared" si="26"/>
        <v>37</v>
      </c>
      <c r="AC40" s="19">
        <f t="shared" si="27"/>
        <v>38</v>
      </c>
    </row>
    <row r="41" spans="1:29" x14ac:dyDescent="0.25">
      <c r="A41" s="37">
        <f t="shared" si="14"/>
        <v>40</v>
      </c>
      <c r="B41" s="55" t="s">
        <v>188</v>
      </c>
      <c r="C41" s="56" t="s">
        <v>135</v>
      </c>
      <c r="D41" s="80" t="s">
        <v>139</v>
      </c>
      <c r="E41" s="83">
        <v>40</v>
      </c>
      <c r="F41" s="84">
        <v>33</v>
      </c>
      <c r="G41" s="28">
        <v>35</v>
      </c>
      <c r="H41" s="84">
        <v>32</v>
      </c>
      <c r="I41" s="84">
        <v>37</v>
      </c>
      <c r="J41" s="84">
        <v>33</v>
      </c>
      <c r="K41" s="84">
        <v>24</v>
      </c>
      <c r="L41" s="84" t="s">
        <v>146</v>
      </c>
      <c r="M41" s="111" t="s">
        <v>147</v>
      </c>
      <c r="N41" s="84">
        <v>34</v>
      </c>
      <c r="O41" s="84">
        <v>40</v>
      </c>
      <c r="P41" s="111">
        <v>34</v>
      </c>
      <c r="Q41" s="17">
        <f t="shared" si="15"/>
        <v>24</v>
      </c>
      <c r="R41" s="18">
        <f t="shared" si="16"/>
        <v>32</v>
      </c>
      <c r="S41" s="18">
        <f t="shared" si="17"/>
        <v>33</v>
      </c>
      <c r="T41" s="20">
        <f t="shared" si="18"/>
        <v>33</v>
      </c>
      <c r="U41" s="18">
        <f t="shared" si="19"/>
        <v>34</v>
      </c>
      <c r="V41" s="6">
        <f t="shared" si="20"/>
        <v>156</v>
      </c>
      <c r="W41" s="10">
        <f t="shared" si="21"/>
        <v>34</v>
      </c>
      <c r="X41" s="11">
        <f t="shared" si="22"/>
        <v>35</v>
      </c>
      <c r="Y41" s="19">
        <f t="shared" si="23"/>
        <v>37</v>
      </c>
      <c r="Z41" s="19">
        <f t="shared" si="24"/>
        <v>40</v>
      </c>
      <c r="AA41" s="19">
        <f t="shared" si="25"/>
        <v>40</v>
      </c>
      <c r="AB41" s="19" t="e">
        <f t="shared" si="26"/>
        <v>#NUM!</v>
      </c>
      <c r="AC41" s="19" t="e">
        <f t="shared" si="27"/>
        <v>#NUM!</v>
      </c>
    </row>
    <row r="42" spans="1:29" x14ac:dyDescent="0.25">
      <c r="A42" s="37">
        <f t="shared" si="14"/>
        <v>41</v>
      </c>
      <c r="B42" s="55" t="s">
        <v>179</v>
      </c>
      <c r="C42" s="56" t="s">
        <v>135</v>
      </c>
      <c r="D42" s="80" t="s">
        <v>139</v>
      </c>
      <c r="E42" s="83">
        <v>31</v>
      </c>
      <c r="F42" s="84">
        <v>29</v>
      </c>
      <c r="G42" s="28">
        <v>26</v>
      </c>
      <c r="H42" s="84">
        <v>39</v>
      </c>
      <c r="I42" s="84">
        <v>42</v>
      </c>
      <c r="J42" s="84">
        <v>41</v>
      </c>
      <c r="K42" s="84" t="s">
        <v>44</v>
      </c>
      <c r="L42" s="84" t="s">
        <v>44</v>
      </c>
      <c r="M42" s="111" t="s">
        <v>147</v>
      </c>
      <c r="N42" s="84">
        <v>35</v>
      </c>
      <c r="O42" s="84">
        <v>42</v>
      </c>
      <c r="P42" s="111">
        <v>36</v>
      </c>
      <c r="Q42" s="17">
        <f t="shared" si="15"/>
        <v>26</v>
      </c>
      <c r="R42" s="18">
        <f t="shared" si="16"/>
        <v>29</v>
      </c>
      <c r="S42" s="18">
        <f t="shared" si="17"/>
        <v>31</v>
      </c>
      <c r="T42" s="20">
        <f t="shared" si="18"/>
        <v>35</v>
      </c>
      <c r="U42" s="18">
        <f t="shared" si="19"/>
        <v>36</v>
      </c>
      <c r="V42" s="6">
        <f t="shared" si="20"/>
        <v>157</v>
      </c>
      <c r="W42" s="10">
        <f t="shared" si="21"/>
        <v>39</v>
      </c>
      <c r="X42" s="11">
        <f t="shared" si="22"/>
        <v>41</v>
      </c>
      <c r="Y42" s="19">
        <f t="shared" si="23"/>
        <v>42</v>
      </c>
      <c r="Z42" s="19">
        <f t="shared" si="24"/>
        <v>42</v>
      </c>
      <c r="AA42" s="19" t="e">
        <f t="shared" si="25"/>
        <v>#NUM!</v>
      </c>
      <c r="AB42" s="19" t="e">
        <f t="shared" si="26"/>
        <v>#NUM!</v>
      </c>
      <c r="AC42" s="19" t="e">
        <f t="shared" si="27"/>
        <v>#NUM!</v>
      </c>
    </row>
    <row r="43" spans="1:29" x14ac:dyDescent="0.25">
      <c r="A43" s="37">
        <f t="shared" si="14"/>
        <v>42</v>
      </c>
      <c r="B43" s="55" t="s">
        <v>182</v>
      </c>
      <c r="C43" s="56" t="s">
        <v>135</v>
      </c>
      <c r="D43" s="80" t="s">
        <v>142</v>
      </c>
      <c r="E43" s="83">
        <v>34</v>
      </c>
      <c r="F43" s="84">
        <v>30</v>
      </c>
      <c r="G43" s="28">
        <v>30</v>
      </c>
      <c r="H43" s="84">
        <v>34</v>
      </c>
      <c r="I43" s="84">
        <v>38</v>
      </c>
      <c r="J43" s="84">
        <v>36</v>
      </c>
      <c r="K43" s="84" t="s">
        <v>44</v>
      </c>
      <c r="L43" s="84" t="s">
        <v>44</v>
      </c>
      <c r="M43" s="111" t="s">
        <v>147</v>
      </c>
      <c r="N43" s="84" t="s">
        <v>44</v>
      </c>
      <c r="O43" s="84" t="s">
        <v>44</v>
      </c>
      <c r="P43" s="111" t="s">
        <v>147</v>
      </c>
      <c r="Q43" s="17">
        <f t="shared" si="15"/>
        <v>30</v>
      </c>
      <c r="R43" s="18">
        <f t="shared" si="16"/>
        <v>30</v>
      </c>
      <c r="S43" s="18">
        <f t="shared" si="17"/>
        <v>34</v>
      </c>
      <c r="T43" s="20">
        <f t="shared" si="18"/>
        <v>34</v>
      </c>
      <c r="U43" s="18">
        <f t="shared" si="19"/>
        <v>36</v>
      </c>
      <c r="V43" s="6">
        <f t="shared" si="20"/>
        <v>164</v>
      </c>
      <c r="W43" s="10">
        <f t="shared" si="21"/>
        <v>38</v>
      </c>
      <c r="X43" s="11" t="e">
        <f t="shared" si="22"/>
        <v>#NUM!</v>
      </c>
      <c r="Y43" s="19" t="e">
        <f t="shared" si="23"/>
        <v>#NUM!</v>
      </c>
      <c r="Z43" s="19" t="e">
        <f t="shared" si="24"/>
        <v>#NUM!</v>
      </c>
      <c r="AA43" s="19" t="e">
        <f t="shared" si="25"/>
        <v>#NUM!</v>
      </c>
      <c r="AB43" s="19" t="e">
        <f t="shared" si="26"/>
        <v>#NUM!</v>
      </c>
      <c r="AC43" s="19" t="e">
        <f t="shared" si="27"/>
        <v>#NUM!</v>
      </c>
    </row>
    <row r="44" spans="1:29" x14ac:dyDescent="0.25">
      <c r="A44" s="37">
        <f t="shared" si="14"/>
        <v>43</v>
      </c>
      <c r="B44" s="55" t="s">
        <v>185</v>
      </c>
      <c r="C44" s="56" t="s">
        <v>135</v>
      </c>
      <c r="D44" s="80" t="s">
        <v>141</v>
      </c>
      <c r="E44" s="83">
        <v>37</v>
      </c>
      <c r="F44" s="84">
        <v>35</v>
      </c>
      <c r="G44" s="28">
        <v>34</v>
      </c>
      <c r="H44" s="84">
        <v>33</v>
      </c>
      <c r="I44" s="84">
        <v>34</v>
      </c>
      <c r="J44" s="84">
        <v>32</v>
      </c>
      <c r="K44" s="84" t="s">
        <v>146</v>
      </c>
      <c r="L44" s="84">
        <v>36</v>
      </c>
      <c r="M44" s="111" t="s">
        <v>147</v>
      </c>
      <c r="N44" s="84" t="s">
        <v>146</v>
      </c>
      <c r="O44" s="84">
        <v>39</v>
      </c>
      <c r="P44" s="111" t="s">
        <v>147</v>
      </c>
      <c r="Q44" s="17">
        <f t="shared" si="15"/>
        <v>32</v>
      </c>
      <c r="R44" s="18">
        <f t="shared" si="16"/>
        <v>33</v>
      </c>
      <c r="S44" s="18">
        <f t="shared" si="17"/>
        <v>34</v>
      </c>
      <c r="T44" s="20">
        <f t="shared" si="18"/>
        <v>34</v>
      </c>
      <c r="U44" s="18">
        <f t="shared" si="19"/>
        <v>35</v>
      </c>
      <c r="V44" s="6">
        <f t="shared" si="20"/>
        <v>168</v>
      </c>
      <c r="W44" s="10">
        <f t="shared" si="21"/>
        <v>36</v>
      </c>
      <c r="X44" s="11">
        <f t="shared" si="22"/>
        <v>37</v>
      </c>
      <c r="Y44" s="19">
        <f t="shared" si="23"/>
        <v>39</v>
      </c>
      <c r="Z44" s="19" t="e">
        <f t="shared" si="24"/>
        <v>#NUM!</v>
      </c>
      <c r="AA44" s="19" t="e">
        <f t="shared" si="25"/>
        <v>#NUM!</v>
      </c>
      <c r="AB44" s="19" t="e">
        <f t="shared" si="26"/>
        <v>#NUM!</v>
      </c>
      <c r="AC44" s="19" t="e">
        <f t="shared" si="27"/>
        <v>#NUM!</v>
      </c>
    </row>
    <row r="45" spans="1:29" x14ac:dyDescent="0.25">
      <c r="A45" s="37">
        <f t="shared" si="14"/>
        <v>44</v>
      </c>
      <c r="B45" s="55" t="s">
        <v>191</v>
      </c>
      <c r="C45" s="56" t="s">
        <v>135</v>
      </c>
      <c r="D45" s="80" t="s">
        <v>142</v>
      </c>
      <c r="E45" s="83">
        <v>43</v>
      </c>
      <c r="F45" s="84">
        <v>39</v>
      </c>
      <c r="G45" s="28">
        <v>38</v>
      </c>
      <c r="H45" s="84">
        <v>36</v>
      </c>
      <c r="I45" s="84">
        <v>39</v>
      </c>
      <c r="J45" s="84">
        <v>37</v>
      </c>
      <c r="K45" s="84">
        <v>34</v>
      </c>
      <c r="L45" s="84">
        <v>38</v>
      </c>
      <c r="M45" s="111">
        <v>30</v>
      </c>
      <c r="N45" s="84">
        <v>36</v>
      </c>
      <c r="O45" s="84">
        <v>41</v>
      </c>
      <c r="P45" s="111">
        <v>35</v>
      </c>
      <c r="Q45" s="17">
        <f t="shared" si="15"/>
        <v>30</v>
      </c>
      <c r="R45" s="18">
        <f t="shared" si="16"/>
        <v>34</v>
      </c>
      <c r="S45" s="18">
        <f t="shared" si="17"/>
        <v>35</v>
      </c>
      <c r="T45" s="20">
        <f t="shared" si="18"/>
        <v>36</v>
      </c>
      <c r="U45" s="18">
        <f t="shared" si="19"/>
        <v>36</v>
      </c>
      <c r="V45" s="6">
        <f t="shared" si="20"/>
        <v>171</v>
      </c>
      <c r="W45" s="10">
        <f t="shared" si="21"/>
        <v>37</v>
      </c>
      <c r="X45" s="11">
        <f t="shared" si="22"/>
        <v>38</v>
      </c>
      <c r="Y45" s="19">
        <f t="shared" si="23"/>
        <v>38</v>
      </c>
      <c r="Z45" s="19">
        <f t="shared" si="24"/>
        <v>39</v>
      </c>
      <c r="AA45" s="19">
        <f t="shared" si="25"/>
        <v>39</v>
      </c>
      <c r="AB45" s="19">
        <f t="shared" si="26"/>
        <v>41</v>
      </c>
      <c r="AC45" s="19">
        <f t="shared" si="27"/>
        <v>43</v>
      </c>
    </row>
    <row r="46" spans="1:29" x14ac:dyDescent="0.25">
      <c r="A46" s="37">
        <f t="shared" si="14"/>
        <v>45</v>
      </c>
      <c r="B46" s="55" t="s">
        <v>189</v>
      </c>
      <c r="C46" s="56" t="s">
        <v>136</v>
      </c>
      <c r="D46" s="80" t="s">
        <v>142</v>
      </c>
      <c r="E46" s="83">
        <v>41</v>
      </c>
      <c r="F46" s="84">
        <v>41</v>
      </c>
      <c r="G46" s="28">
        <v>40</v>
      </c>
      <c r="H46" s="84">
        <v>42</v>
      </c>
      <c r="I46" s="84">
        <v>44</v>
      </c>
      <c r="J46" s="84">
        <v>42</v>
      </c>
      <c r="K46" s="84" t="s">
        <v>44</v>
      </c>
      <c r="L46" s="84" t="s">
        <v>44</v>
      </c>
      <c r="M46" s="111" t="s">
        <v>147</v>
      </c>
      <c r="N46" s="84">
        <v>32</v>
      </c>
      <c r="O46" s="84">
        <v>35</v>
      </c>
      <c r="P46" s="111">
        <v>31</v>
      </c>
      <c r="Q46" s="17">
        <f t="shared" si="15"/>
        <v>31</v>
      </c>
      <c r="R46" s="18">
        <f t="shared" si="16"/>
        <v>32</v>
      </c>
      <c r="S46" s="18">
        <f t="shared" si="17"/>
        <v>35</v>
      </c>
      <c r="T46" s="20">
        <f t="shared" si="18"/>
        <v>40</v>
      </c>
      <c r="U46" s="18">
        <f t="shared" si="19"/>
        <v>41</v>
      </c>
      <c r="V46" s="6">
        <f t="shared" si="20"/>
        <v>179</v>
      </c>
      <c r="W46" s="10">
        <f t="shared" si="21"/>
        <v>41</v>
      </c>
      <c r="X46" s="11">
        <f t="shared" si="22"/>
        <v>42</v>
      </c>
      <c r="Y46" s="19">
        <f t="shared" si="23"/>
        <v>42</v>
      </c>
      <c r="Z46" s="19">
        <f t="shared" si="24"/>
        <v>44</v>
      </c>
      <c r="AA46" s="19" t="e">
        <f t="shared" si="25"/>
        <v>#NUM!</v>
      </c>
      <c r="AB46" s="19" t="e">
        <f t="shared" si="26"/>
        <v>#NUM!</v>
      </c>
      <c r="AC46" s="19" t="e">
        <f t="shared" si="27"/>
        <v>#NUM!</v>
      </c>
    </row>
    <row r="47" spans="1:29" x14ac:dyDescent="0.25">
      <c r="A47" s="37">
        <f t="shared" si="14"/>
        <v>46</v>
      </c>
      <c r="B47" s="55" t="s">
        <v>192</v>
      </c>
      <c r="C47" s="56" t="s">
        <v>135</v>
      </c>
      <c r="D47" s="80" t="s">
        <v>139</v>
      </c>
      <c r="E47" s="83">
        <v>44</v>
      </c>
      <c r="F47" s="84" t="s">
        <v>45</v>
      </c>
      <c r="G47" s="28" t="s">
        <v>147</v>
      </c>
      <c r="H47" s="84">
        <v>40</v>
      </c>
      <c r="I47" s="84">
        <v>41</v>
      </c>
      <c r="J47" s="84">
        <v>38</v>
      </c>
      <c r="K47" s="84" t="s">
        <v>146</v>
      </c>
      <c r="L47" s="84">
        <v>39</v>
      </c>
      <c r="M47" s="111" t="s">
        <v>147</v>
      </c>
      <c r="N47" s="84" t="s">
        <v>44</v>
      </c>
      <c r="O47" s="84" t="s">
        <v>44</v>
      </c>
      <c r="P47" s="111" t="s">
        <v>147</v>
      </c>
      <c r="Q47" s="17">
        <f t="shared" si="15"/>
        <v>38</v>
      </c>
      <c r="R47" s="18">
        <f t="shared" si="16"/>
        <v>39</v>
      </c>
      <c r="S47" s="18">
        <f t="shared" si="17"/>
        <v>40</v>
      </c>
      <c r="T47" s="20">
        <f t="shared" si="18"/>
        <v>41</v>
      </c>
      <c r="U47" s="18">
        <f t="shared" si="19"/>
        <v>44</v>
      </c>
      <c r="V47" s="6">
        <f t="shared" si="20"/>
        <v>202</v>
      </c>
      <c r="W47" s="10" t="e">
        <f t="shared" si="21"/>
        <v>#NUM!</v>
      </c>
      <c r="X47" s="11" t="e">
        <f t="shared" si="22"/>
        <v>#NUM!</v>
      </c>
      <c r="Y47" s="19" t="e">
        <f t="shared" si="23"/>
        <v>#NUM!</v>
      </c>
      <c r="Z47" s="19" t="e">
        <f t="shared" si="24"/>
        <v>#NUM!</v>
      </c>
      <c r="AA47" s="19" t="e">
        <f t="shared" si="25"/>
        <v>#NUM!</v>
      </c>
      <c r="AB47" s="19" t="e">
        <f t="shared" si="26"/>
        <v>#NUM!</v>
      </c>
      <c r="AC47" s="19" t="e">
        <f t="shared" si="27"/>
        <v>#NUM!</v>
      </c>
    </row>
    <row r="48" spans="1:29" x14ac:dyDescent="0.25">
      <c r="A48" s="37">
        <f t="shared" si="14"/>
        <v>47</v>
      </c>
      <c r="B48" s="55" t="s">
        <v>199</v>
      </c>
      <c r="C48" s="56" t="s">
        <v>135</v>
      </c>
      <c r="D48" s="80" t="s">
        <v>142</v>
      </c>
      <c r="E48" s="83" t="s">
        <v>44</v>
      </c>
      <c r="F48" s="84" t="s">
        <v>44</v>
      </c>
      <c r="G48" s="28" t="s">
        <v>147</v>
      </c>
      <c r="H48" s="85" t="s">
        <v>44</v>
      </c>
      <c r="I48" s="85" t="s">
        <v>44</v>
      </c>
      <c r="J48" s="85" t="s">
        <v>147</v>
      </c>
      <c r="K48" s="84" t="s">
        <v>44</v>
      </c>
      <c r="L48" s="84" t="s">
        <v>44</v>
      </c>
      <c r="M48" s="111" t="s">
        <v>147</v>
      </c>
      <c r="N48" s="84" t="s">
        <v>44</v>
      </c>
      <c r="O48" s="84" t="s">
        <v>44</v>
      </c>
      <c r="P48" s="111" t="s">
        <v>147</v>
      </c>
      <c r="Q48" s="17" t="e">
        <f t="shared" si="15"/>
        <v>#NUM!</v>
      </c>
      <c r="R48" s="18" t="e">
        <f t="shared" si="16"/>
        <v>#NUM!</v>
      </c>
      <c r="S48" s="18" t="e">
        <f t="shared" si="17"/>
        <v>#NUM!</v>
      </c>
      <c r="T48" s="20" t="e">
        <f t="shared" si="18"/>
        <v>#NUM!</v>
      </c>
      <c r="U48" s="18" t="e">
        <f t="shared" si="19"/>
        <v>#NUM!</v>
      </c>
      <c r="V48" s="6" t="e">
        <f t="shared" si="20"/>
        <v>#NUM!</v>
      </c>
      <c r="W48" s="10" t="e">
        <f t="shared" si="21"/>
        <v>#NUM!</v>
      </c>
      <c r="X48" s="11" t="e">
        <f t="shared" si="22"/>
        <v>#NUM!</v>
      </c>
      <c r="Y48" s="19" t="e">
        <f t="shared" si="23"/>
        <v>#NUM!</v>
      </c>
      <c r="Z48" s="19" t="e">
        <f t="shared" si="24"/>
        <v>#NUM!</v>
      </c>
      <c r="AA48" s="19" t="e">
        <f t="shared" si="25"/>
        <v>#NUM!</v>
      </c>
      <c r="AB48" s="19" t="e">
        <f t="shared" si="26"/>
        <v>#NUM!</v>
      </c>
      <c r="AC48" s="19" t="e">
        <f t="shared" si="27"/>
        <v>#NUM!</v>
      </c>
    </row>
    <row r="49" spans="1:29" x14ac:dyDescent="0.25">
      <c r="A49" s="37">
        <f t="shared" si="14"/>
        <v>48</v>
      </c>
      <c r="B49" s="55" t="s">
        <v>201</v>
      </c>
      <c r="C49" s="56" t="s">
        <v>135</v>
      </c>
      <c r="D49" s="80" t="s">
        <v>138</v>
      </c>
      <c r="E49" s="83" t="s">
        <v>44</v>
      </c>
      <c r="F49" s="84" t="s">
        <v>44</v>
      </c>
      <c r="G49" s="28" t="s">
        <v>147</v>
      </c>
      <c r="H49" s="85" t="s">
        <v>44</v>
      </c>
      <c r="I49" s="85" t="s">
        <v>44</v>
      </c>
      <c r="J49" s="85" t="s">
        <v>147</v>
      </c>
      <c r="K49" s="84">
        <v>18</v>
      </c>
      <c r="L49" s="84">
        <v>23</v>
      </c>
      <c r="M49" s="111">
        <v>17</v>
      </c>
      <c r="N49" s="84" t="s">
        <v>44</v>
      </c>
      <c r="O49" s="84" t="s">
        <v>44</v>
      </c>
      <c r="P49" s="111" t="s">
        <v>147</v>
      </c>
      <c r="Q49" s="17">
        <f t="shared" si="15"/>
        <v>17</v>
      </c>
      <c r="R49" s="18">
        <f t="shared" si="16"/>
        <v>18</v>
      </c>
      <c r="S49" s="18">
        <f t="shared" si="17"/>
        <v>23</v>
      </c>
      <c r="T49" s="20" t="e">
        <f t="shared" si="18"/>
        <v>#NUM!</v>
      </c>
      <c r="U49" s="18" t="e">
        <f t="shared" si="19"/>
        <v>#NUM!</v>
      </c>
      <c r="V49" s="6" t="e">
        <f t="shared" si="20"/>
        <v>#NUM!</v>
      </c>
      <c r="W49" s="10" t="e">
        <f t="shared" si="21"/>
        <v>#NUM!</v>
      </c>
      <c r="X49" s="11" t="e">
        <f t="shared" si="22"/>
        <v>#NUM!</v>
      </c>
      <c r="Y49" s="19" t="e">
        <f t="shared" si="23"/>
        <v>#NUM!</v>
      </c>
      <c r="Z49" s="19" t="e">
        <f t="shared" si="24"/>
        <v>#NUM!</v>
      </c>
      <c r="AA49" s="19" t="e">
        <f t="shared" si="25"/>
        <v>#NUM!</v>
      </c>
      <c r="AB49" s="19" t="e">
        <f t="shared" si="26"/>
        <v>#NUM!</v>
      </c>
      <c r="AC49" s="19" t="e">
        <f t="shared" si="27"/>
        <v>#NUM!</v>
      </c>
    </row>
    <row r="50" spans="1:29" x14ac:dyDescent="0.25">
      <c r="A50" s="37">
        <f t="shared" si="14"/>
        <v>49</v>
      </c>
      <c r="B50" s="55" t="s">
        <v>200</v>
      </c>
      <c r="C50" s="56" t="s">
        <v>135</v>
      </c>
      <c r="D50" s="80" t="s">
        <v>138</v>
      </c>
      <c r="E50" s="83" t="s">
        <v>44</v>
      </c>
      <c r="F50" s="84" t="s">
        <v>44</v>
      </c>
      <c r="G50" s="28" t="s">
        <v>147</v>
      </c>
      <c r="H50" s="84">
        <v>31</v>
      </c>
      <c r="I50" s="84">
        <v>30</v>
      </c>
      <c r="J50" s="84">
        <v>30</v>
      </c>
      <c r="K50" s="84" t="s">
        <v>44</v>
      </c>
      <c r="L50" s="84" t="s">
        <v>44</v>
      </c>
      <c r="M50" s="111" t="s">
        <v>147</v>
      </c>
      <c r="N50" s="84" t="s">
        <v>44</v>
      </c>
      <c r="O50" s="84" t="s">
        <v>44</v>
      </c>
      <c r="P50" s="111" t="s">
        <v>147</v>
      </c>
      <c r="Q50" s="17">
        <f t="shared" si="15"/>
        <v>30</v>
      </c>
      <c r="R50" s="18">
        <f t="shared" si="16"/>
        <v>30</v>
      </c>
      <c r="S50" s="18">
        <f t="shared" si="17"/>
        <v>31</v>
      </c>
      <c r="T50" s="20" t="e">
        <f t="shared" si="18"/>
        <v>#NUM!</v>
      </c>
      <c r="U50" s="18" t="e">
        <f t="shared" si="19"/>
        <v>#NUM!</v>
      </c>
      <c r="V50" s="6" t="e">
        <f t="shared" si="20"/>
        <v>#NUM!</v>
      </c>
      <c r="W50" s="10" t="e">
        <f t="shared" si="21"/>
        <v>#NUM!</v>
      </c>
      <c r="X50" s="11" t="e">
        <f t="shared" si="22"/>
        <v>#NUM!</v>
      </c>
      <c r="Y50" s="19" t="e">
        <f t="shared" si="23"/>
        <v>#NUM!</v>
      </c>
      <c r="Z50" s="19" t="e">
        <f t="shared" si="24"/>
        <v>#NUM!</v>
      </c>
      <c r="AA50" s="19" t="e">
        <f t="shared" si="25"/>
        <v>#NUM!</v>
      </c>
      <c r="AB50" s="19" t="e">
        <f t="shared" si="26"/>
        <v>#NUM!</v>
      </c>
      <c r="AC50" s="19" t="e">
        <f t="shared" si="27"/>
        <v>#NUM!</v>
      </c>
    </row>
    <row r="51" spans="1:29" x14ac:dyDescent="0.25">
      <c r="A51" s="37">
        <f t="shared" si="14"/>
        <v>50</v>
      </c>
      <c r="B51" s="55" t="s">
        <v>187</v>
      </c>
      <c r="C51" s="56" t="s">
        <v>136</v>
      </c>
      <c r="D51" s="80" t="s">
        <v>142</v>
      </c>
      <c r="E51" s="83">
        <v>39</v>
      </c>
      <c r="F51" s="84">
        <v>40</v>
      </c>
      <c r="G51" s="28">
        <v>37</v>
      </c>
      <c r="H51" s="85" t="s">
        <v>44</v>
      </c>
      <c r="I51" s="85" t="s">
        <v>44</v>
      </c>
      <c r="J51" s="85" t="s">
        <v>147</v>
      </c>
      <c r="K51" s="84">
        <v>30</v>
      </c>
      <c r="L51" s="84" t="s">
        <v>44</v>
      </c>
      <c r="M51" s="111" t="s">
        <v>147</v>
      </c>
      <c r="N51" s="84" t="s">
        <v>44</v>
      </c>
      <c r="O51" s="84" t="s">
        <v>44</v>
      </c>
      <c r="P51" s="111" t="s">
        <v>147</v>
      </c>
      <c r="Q51" s="17">
        <f t="shared" si="15"/>
        <v>30</v>
      </c>
      <c r="R51" s="18">
        <f t="shared" si="16"/>
        <v>37</v>
      </c>
      <c r="S51" s="18">
        <f t="shared" si="17"/>
        <v>39</v>
      </c>
      <c r="T51" s="20">
        <f t="shared" si="18"/>
        <v>40</v>
      </c>
      <c r="U51" s="18" t="e">
        <f t="shared" si="19"/>
        <v>#NUM!</v>
      </c>
      <c r="V51" s="6" t="e">
        <f t="shared" si="20"/>
        <v>#NUM!</v>
      </c>
      <c r="W51" s="10" t="e">
        <f t="shared" si="21"/>
        <v>#NUM!</v>
      </c>
      <c r="X51" s="11" t="e">
        <f t="shared" si="22"/>
        <v>#NUM!</v>
      </c>
      <c r="Y51" s="19" t="e">
        <f t="shared" si="23"/>
        <v>#NUM!</v>
      </c>
      <c r="Z51" s="19" t="e">
        <f t="shared" si="24"/>
        <v>#NUM!</v>
      </c>
      <c r="AA51" s="19" t="e">
        <f t="shared" si="25"/>
        <v>#NUM!</v>
      </c>
      <c r="AB51" s="19" t="e">
        <f t="shared" si="26"/>
        <v>#NUM!</v>
      </c>
      <c r="AC51" s="19" t="e">
        <f t="shared" si="27"/>
        <v>#NUM!</v>
      </c>
    </row>
    <row r="52" spans="1:29" x14ac:dyDescent="0.25">
      <c r="A52" s="37">
        <f t="shared" si="14"/>
        <v>51</v>
      </c>
      <c r="B52" s="55" t="s">
        <v>193</v>
      </c>
      <c r="C52" s="56" t="s">
        <v>135</v>
      </c>
      <c r="D52" s="80" t="s">
        <v>142</v>
      </c>
      <c r="E52" s="83">
        <v>45</v>
      </c>
      <c r="F52" s="84">
        <v>36</v>
      </c>
      <c r="G52" s="28">
        <v>39</v>
      </c>
      <c r="H52" s="85" t="s">
        <v>44</v>
      </c>
      <c r="I52" s="85" t="s">
        <v>44</v>
      </c>
      <c r="J52" s="85" t="s">
        <v>147</v>
      </c>
      <c r="K52" s="84">
        <v>35</v>
      </c>
      <c r="L52" s="84" t="s">
        <v>44</v>
      </c>
      <c r="M52" s="111" t="s">
        <v>147</v>
      </c>
      <c r="N52" s="84" t="s">
        <v>44</v>
      </c>
      <c r="O52" s="84" t="s">
        <v>44</v>
      </c>
      <c r="P52" s="111" t="s">
        <v>147</v>
      </c>
      <c r="Q52" s="17">
        <f t="shared" si="15"/>
        <v>35</v>
      </c>
      <c r="R52" s="18">
        <f t="shared" si="16"/>
        <v>36</v>
      </c>
      <c r="S52" s="18">
        <f t="shared" si="17"/>
        <v>39</v>
      </c>
      <c r="T52" s="20">
        <f t="shared" si="18"/>
        <v>45</v>
      </c>
      <c r="U52" s="18" t="e">
        <f t="shared" si="19"/>
        <v>#NUM!</v>
      </c>
      <c r="V52" s="6" t="e">
        <f t="shared" si="20"/>
        <v>#NUM!</v>
      </c>
      <c r="W52" s="10" t="e">
        <f t="shared" si="21"/>
        <v>#NUM!</v>
      </c>
      <c r="X52" s="11" t="e">
        <f t="shared" si="22"/>
        <v>#NUM!</v>
      </c>
      <c r="Y52" s="19" t="e">
        <f t="shared" si="23"/>
        <v>#NUM!</v>
      </c>
      <c r="Z52" s="19" t="e">
        <f t="shared" si="24"/>
        <v>#NUM!</v>
      </c>
      <c r="AA52" s="19" t="e">
        <f t="shared" si="25"/>
        <v>#NUM!</v>
      </c>
      <c r="AB52" s="19" t="e">
        <f t="shared" si="26"/>
        <v>#NUM!</v>
      </c>
      <c r="AC52" s="19" t="e">
        <f t="shared" si="27"/>
        <v>#NUM!</v>
      </c>
    </row>
    <row r="53" spans="1:29" x14ac:dyDescent="0.25">
      <c r="A53" s="37">
        <f t="shared" si="14"/>
        <v>52</v>
      </c>
      <c r="B53" s="55" t="s">
        <v>198</v>
      </c>
      <c r="C53" s="56" t="s">
        <v>135</v>
      </c>
      <c r="D53" s="80" t="s">
        <v>139</v>
      </c>
      <c r="E53" s="83" t="s">
        <v>44</v>
      </c>
      <c r="F53" s="84" t="s">
        <v>44</v>
      </c>
      <c r="G53" s="28" t="s">
        <v>147</v>
      </c>
      <c r="H53" s="85" t="s">
        <v>44</v>
      </c>
      <c r="I53" s="85" t="s">
        <v>44</v>
      </c>
      <c r="J53" s="85" t="s">
        <v>147</v>
      </c>
      <c r="K53" s="84" t="s">
        <v>44</v>
      </c>
      <c r="L53" s="84" t="s">
        <v>44</v>
      </c>
      <c r="M53" s="111" t="s">
        <v>147</v>
      </c>
      <c r="N53" s="84" t="s">
        <v>44</v>
      </c>
      <c r="O53" s="84" t="s">
        <v>44</v>
      </c>
      <c r="P53" s="111" t="s">
        <v>147</v>
      </c>
      <c r="Q53" s="17" t="e">
        <f t="shared" si="15"/>
        <v>#NUM!</v>
      </c>
      <c r="R53" s="18" t="e">
        <f t="shared" si="16"/>
        <v>#NUM!</v>
      </c>
      <c r="S53" s="18" t="e">
        <f t="shared" si="17"/>
        <v>#NUM!</v>
      </c>
      <c r="T53" s="20" t="e">
        <f t="shared" si="18"/>
        <v>#NUM!</v>
      </c>
      <c r="U53" s="18" t="e">
        <f t="shared" si="19"/>
        <v>#NUM!</v>
      </c>
      <c r="V53" s="6" t="e">
        <f t="shared" si="20"/>
        <v>#NUM!</v>
      </c>
      <c r="W53" s="10" t="e">
        <f t="shared" si="21"/>
        <v>#NUM!</v>
      </c>
      <c r="X53" s="11" t="e">
        <f t="shared" si="22"/>
        <v>#NUM!</v>
      </c>
      <c r="Y53" s="19" t="e">
        <f t="shared" si="23"/>
        <v>#NUM!</v>
      </c>
      <c r="Z53" s="19" t="e">
        <f t="shared" si="24"/>
        <v>#NUM!</v>
      </c>
      <c r="AA53" s="19" t="e">
        <f t="shared" si="25"/>
        <v>#NUM!</v>
      </c>
      <c r="AB53" s="19" t="e">
        <f t="shared" si="26"/>
        <v>#NUM!</v>
      </c>
      <c r="AC53" s="19" t="e">
        <f t="shared" si="27"/>
        <v>#NUM!</v>
      </c>
    </row>
    <row r="54" spans="1:29" x14ac:dyDescent="0.25">
      <c r="A54" s="37">
        <f t="shared" si="14"/>
        <v>53</v>
      </c>
      <c r="B54" s="55" t="s">
        <v>195</v>
      </c>
      <c r="C54" s="56" t="s">
        <v>135</v>
      </c>
      <c r="D54" s="80" t="s">
        <v>138</v>
      </c>
      <c r="E54" s="83" t="s">
        <v>44</v>
      </c>
      <c r="F54" s="84" t="s">
        <v>44</v>
      </c>
      <c r="G54" s="28" t="s">
        <v>147</v>
      </c>
      <c r="H54" s="85" t="s">
        <v>44</v>
      </c>
      <c r="I54" s="85" t="s">
        <v>44</v>
      </c>
      <c r="J54" s="85" t="s">
        <v>147</v>
      </c>
      <c r="K54" s="84" t="s">
        <v>44</v>
      </c>
      <c r="L54" s="84" t="s">
        <v>44</v>
      </c>
      <c r="M54" s="111" t="s">
        <v>147</v>
      </c>
      <c r="N54" s="84" t="s">
        <v>44</v>
      </c>
      <c r="O54" s="84" t="s">
        <v>44</v>
      </c>
      <c r="P54" s="111" t="s">
        <v>147</v>
      </c>
      <c r="Q54" s="17" t="e">
        <f t="shared" si="15"/>
        <v>#NUM!</v>
      </c>
      <c r="R54" s="18" t="e">
        <f t="shared" si="16"/>
        <v>#NUM!</v>
      </c>
      <c r="S54" s="18" t="e">
        <f t="shared" si="17"/>
        <v>#NUM!</v>
      </c>
      <c r="T54" s="20" t="e">
        <f t="shared" si="18"/>
        <v>#NUM!</v>
      </c>
      <c r="U54" s="18" t="e">
        <f t="shared" si="19"/>
        <v>#NUM!</v>
      </c>
      <c r="V54" s="6" t="e">
        <f t="shared" si="20"/>
        <v>#NUM!</v>
      </c>
      <c r="W54" s="10" t="e">
        <f t="shared" si="21"/>
        <v>#NUM!</v>
      </c>
      <c r="X54" s="11" t="e">
        <f t="shared" si="22"/>
        <v>#NUM!</v>
      </c>
      <c r="Y54" s="19" t="e">
        <f t="shared" si="23"/>
        <v>#NUM!</v>
      </c>
      <c r="Z54" s="19" t="e">
        <f t="shared" si="24"/>
        <v>#NUM!</v>
      </c>
      <c r="AA54" s="19" t="e">
        <f t="shared" si="25"/>
        <v>#NUM!</v>
      </c>
      <c r="AB54" s="19" t="e">
        <f t="shared" si="26"/>
        <v>#NUM!</v>
      </c>
      <c r="AC54" s="19" t="e">
        <f t="shared" si="27"/>
        <v>#NUM!</v>
      </c>
    </row>
    <row r="55" spans="1:29" x14ac:dyDescent="0.25">
      <c r="A55" s="37">
        <f t="shared" si="14"/>
        <v>54</v>
      </c>
      <c r="B55" s="55" t="s">
        <v>194</v>
      </c>
      <c r="C55" s="56" t="s">
        <v>136</v>
      </c>
      <c r="D55" s="80" t="s">
        <v>142</v>
      </c>
      <c r="E55" s="83" t="s">
        <v>44</v>
      </c>
      <c r="F55" s="84" t="s">
        <v>44</v>
      </c>
      <c r="G55" s="28" t="s">
        <v>147</v>
      </c>
      <c r="H55" s="85" t="s">
        <v>44</v>
      </c>
      <c r="I55" s="85" t="s">
        <v>44</v>
      </c>
      <c r="J55" s="85" t="s">
        <v>147</v>
      </c>
      <c r="K55" s="84" t="s">
        <v>44</v>
      </c>
      <c r="L55" s="84" t="s">
        <v>44</v>
      </c>
      <c r="M55" s="111" t="s">
        <v>147</v>
      </c>
      <c r="N55" s="84">
        <v>37</v>
      </c>
      <c r="O55" s="84">
        <v>43</v>
      </c>
      <c r="P55" s="111">
        <v>37</v>
      </c>
      <c r="Q55" s="17">
        <f t="shared" si="15"/>
        <v>37</v>
      </c>
      <c r="R55" s="18">
        <f t="shared" si="16"/>
        <v>37</v>
      </c>
      <c r="S55" s="18">
        <f t="shared" si="17"/>
        <v>43</v>
      </c>
      <c r="T55" s="20" t="e">
        <f t="shared" si="18"/>
        <v>#NUM!</v>
      </c>
      <c r="U55" s="18" t="e">
        <f t="shared" si="19"/>
        <v>#NUM!</v>
      </c>
      <c r="V55" s="6" t="e">
        <f t="shared" si="20"/>
        <v>#NUM!</v>
      </c>
      <c r="W55" s="10" t="e">
        <f t="shared" si="21"/>
        <v>#NUM!</v>
      </c>
      <c r="X55" s="11" t="e">
        <f t="shared" si="22"/>
        <v>#NUM!</v>
      </c>
      <c r="Y55" s="19" t="e">
        <f t="shared" si="23"/>
        <v>#NUM!</v>
      </c>
      <c r="Z55" s="19" t="e">
        <f t="shared" si="24"/>
        <v>#NUM!</v>
      </c>
      <c r="AA55" s="19" t="e">
        <f t="shared" si="25"/>
        <v>#NUM!</v>
      </c>
      <c r="AB55" s="19" t="e">
        <f t="shared" si="26"/>
        <v>#NUM!</v>
      </c>
      <c r="AC55" s="19" t="e">
        <f t="shared" si="27"/>
        <v>#NUM!</v>
      </c>
    </row>
    <row r="56" spans="1:29" x14ac:dyDescent="0.25">
      <c r="A56" s="37">
        <f t="shared" si="14"/>
        <v>55</v>
      </c>
      <c r="B56" s="55" t="s">
        <v>196</v>
      </c>
      <c r="C56" s="56" t="s">
        <v>135</v>
      </c>
      <c r="D56" s="80" t="s">
        <v>139</v>
      </c>
      <c r="E56" s="83" t="s">
        <v>44</v>
      </c>
      <c r="F56" s="84" t="s">
        <v>44</v>
      </c>
      <c r="G56" s="28" t="s">
        <v>147</v>
      </c>
      <c r="H56" s="85" t="s">
        <v>44</v>
      </c>
      <c r="I56" s="85" t="s">
        <v>44</v>
      </c>
      <c r="J56" s="85" t="s">
        <v>147</v>
      </c>
      <c r="K56" s="84">
        <v>29</v>
      </c>
      <c r="L56" s="84">
        <v>35</v>
      </c>
      <c r="M56" s="111">
        <v>29</v>
      </c>
      <c r="N56" s="84" t="s">
        <v>44</v>
      </c>
      <c r="O56" s="84" t="s">
        <v>44</v>
      </c>
      <c r="P56" s="111" t="s">
        <v>147</v>
      </c>
      <c r="Q56" s="17">
        <f t="shared" si="15"/>
        <v>29</v>
      </c>
      <c r="R56" s="18">
        <f t="shared" si="16"/>
        <v>29</v>
      </c>
      <c r="S56" s="18">
        <f t="shared" si="17"/>
        <v>35</v>
      </c>
      <c r="T56" s="20" t="e">
        <f t="shared" si="18"/>
        <v>#NUM!</v>
      </c>
      <c r="U56" s="18" t="e">
        <f t="shared" si="19"/>
        <v>#NUM!</v>
      </c>
      <c r="V56" s="6" t="e">
        <f t="shared" si="20"/>
        <v>#NUM!</v>
      </c>
      <c r="W56" s="10" t="e">
        <f t="shared" si="21"/>
        <v>#NUM!</v>
      </c>
      <c r="X56" s="11" t="e">
        <f t="shared" si="22"/>
        <v>#NUM!</v>
      </c>
      <c r="Y56" s="19" t="e">
        <f t="shared" si="23"/>
        <v>#NUM!</v>
      </c>
      <c r="Z56" s="19" t="e">
        <f t="shared" si="24"/>
        <v>#NUM!</v>
      </c>
      <c r="AA56" s="19" t="e">
        <f t="shared" si="25"/>
        <v>#NUM!</v>
      </c>
      <c r="AB56" s="19" t="e">
        <f t="shared" si="26"/>
        <v>#NUM!</v>
      </c>
      <c r="AC56" s="19" t="e">
        <f t="shared" si="27"/>
        <v>#NUM!</v>
      </c>
    </row>
    <row r="57" spans="1:29" x14ac:dyDescent="0.25">
      <c r="B57"/>
      <c r="E57"/>
      <c r="J57"/>
    </row>
    <row r="58" spans="1:29" x14ac:dyDescent="0.25">
      <c r="B58" s="34" t="s">
        <v>78</v>
      </c>
      <c r="D58" s="35">
        <v>25</v>
      </c>
      <c r="E58"/>
      <c r="J58"/>
    </row>
    <row r="59" spans="1:29" x14ac:dyDescent="0.25">
      <c r="B59" s="5"/>
      <c r="E59"/>
      <c r="J59"/>
    </row>
    <row r="60" spans="1:29" x14ac:dyDescent="0.25">
      <c r="B60" s="5"/>
      <c r="E60"/>
      <c r="J60"/>
    </row>
    <row r="61" spans="1:29" x14ac:dyDescent="0.25">
      <c r="A61" s="13"/>
      <c r="B61" s="13"/>
      <c r="C61" s="68"/>
      <c r="D61" s="13"/>
      <c r="E61" s="31"/>
      <c r="F61" s="15"/>
      <c r="G61" s="15"/>
      <c r="H61" s="15"/>
      <c r="I61" s="15"/>
      <c r="J61" s="31"/>
      <c r="K61" s="15"/>
      <c r="L61" s="15"/>
      <c r="M61" s="15"/>
      <c r="N61" s="15"/>
      <c r="O61" s="15"/>
      <c r="P61" s="15"/>
      <c r="Q61" s="16"/>
      <c r="R61" s="16"/>
      <c r="S61" s="16"/>
      <c r="T61" s="16"/>
      <c r="U61" s="16"/>
      <c r="V61" s="12"/>
      <c r="W61" s="16"/>
      <c r="X61" s="16"/>
      <c r="Y61" s="13"/>
      <c r="Z61" s="13"/>
      <c r="AA61" s="13"/>
      <c r="AB61" s="13"/>
      <c r="AC61" s="13"/>
    </row>
    <row r="62" spans="1:29" x14ac:dyDescent="0.25">
      <c r="B62" s="5"/>
      <c r="E62"/>
      <c r="J62"/>
    </row>
    <row r="63" spans="1:29" x14ac:dyDescent="0.25">
      <c r="B63" s="5"/>
      <c r="E63"/>
      <c r="J63"/>
    </row>
    <row r="64" spans="1:29" x14ac:dyDescent="0.25">
      <c r="B64" s="5"/>
      <c r="E64"/>
      <c r="J64"/>
    </row>
    <row r="65" spans="2:10" x14ac:dyDescent="0.25">
      <c r="B65" s="5"/>
      <c r="E65"/>
      <c r="J65"/>
    </row>
    <row r="66" spans="2:10" x14ac:dyDescent="0.25">
      <c r="B66" s="5"/>
      <c r="J66"/>
    </row>
    <row r="67" spans="2:10" x14ac:dyDescent="0.25">
      <c r="B67" s="5"/>
      <c r="J67"/>
    </row>
    <row r="68" spans="2:10" x14ac:dyDescent="0.25">
      <c r="B68" s="5"/>
      <c r="J68"/>
    </row>
    <row r="69" spans="2:10" x14ac:dyDescent="0.25">
      <c r="B69" s="5"/>
      <c r="J69"/>
    </row>
    <row r="70" spans="2:10" x14ac:dyDescent="0.25">
      <c r="B70" s="5"/>
      <c r="J70"/>
    </row>
    <row r="71" spans="2:10" x14ac:dyDescent="0.25">
      <c r="J71"/>
    </row>
    <row r="72" spans="2:10" x14ac:dyDescent="0.25">
      <c r="J72"/>
    </row>
    <row r="73" spans="2:10" x14ac:dyDescent="0.25">
      <c r="J73"/>
    </row>
    <row r="74" spans="2:10" x14ac:dyDescent="0.25">
      <c r="J74"/>
    </row>
    <row r="75" spans="2:10" x14ac:dyDescent="0.25">
      <c r="J75"/>
    </row>
    <row r="76" spans="2:10" x14ac:dyDescent="0.25">
      <c r="J76"/>
    </row>
    <row r="77" spans="2:10" x14ac:dyDescent="0.25">
      <c r="J77"/>
    </row>
    <row r="78" spans="2:10" x14ac:dyDescent="0.25">
      <c r="J78"/>
    </row>
    <row r="79" spans="2:10" x14ac:dyDescent="0.25">
      <c r="J79"/>
    </row>
    <row r="80" spans="2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  <row r="84" spans="10:10" x14ac:dyDescent="0.25">
      <c r="J84"/>
    </row>
    <row r="85" spans="10:10" x14ac:dyDescent="0.25">
      <c r="J85"/>
    </row>
    <row r="86" spans="10:10" x14ac:dyDescent="0.25">
      <c r="J86"/>
    </row>
    <row r="87" spans="10:10" x14ac:dyDescent="0.25">
      <c r="J87"/>
    </row>
  </sheetData>
  <sortState ref="A2:AC56">
    <sortCondition ref="V2:V56"/>
    <sortCondition ref="W2:W56"/>
    <sortCondition ref="X2:X56"/>
    <sortCondition ref="Y2:Y56"/>
    <sortCondition ref="Z2:Z56"/>
    <sortCondition ref="AA2:AA56"/>
    <sortCondition ref="AC2:AC56"/>
  </sortState>
  <phoneticPr fontId="1" type="noConversion"/>
  <pageMargins left="0.5" right="0.5" top="0.5" bottom="0.5" header="0.5" footer="0.5"/>
  <pageSetup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"/>
  <sheetViews>
    <sheetView zoomScaleNormal="100" workbookViewId="0">
      <pane ySplit="1" topLeftCell="A2" activePane="bottomLeft" state="frozen"/>
      <selection pane="bottomLeft" activeCell="H32" sqref="H32"/>
    </sheetView>
  </sheetViews>
  <sheetFormatPr defaultColWidth="8.85546875" defaultRowHeight="15" x14ac:dyDescent="0.25"/>
  <cols>
    <col min="1" max="1" width="3.7109375" style="5" customWidth="1"/>
    <col min="2" max="2" width="22.5703125" style="8" customWidth="1"/>
    <col min="3" max="3" width="5.7109375" style="7" customWidth="1"/>
    <col min="4" max="4" width="14.7109375" style="8" customWidth="1"/>
    <col min="5" max="16" width="8.7109375" style="9" customWidth="1"/>
    <col min="17" max="29" width="7.7109375" style="5" customWidth="1"/>
    <col min="30" max="16384" width="8.85546875" style="5"/>
  </cols>
  <sheetData>
    <row r="1" spans="1:29" ht="45.75" thickBot="1" x14ac:dyDescent="0.3">
      <c r="A1" s="44"/>
      <c r="B1" s="1" t="s">
        <v>53</v>
      </c>
      <c r="C1" s="1" t="s">
        <v>0</v>
      </c>
      <c r="D1" s="30" t="s">
        <v>46</v>
      </c>
      <c r="E1" s="2" t="s">
        <v>80</v>
      </c>
      <c r="F1" s="2" t="s">
        <v>81</v>
      </c>
      <c r="G1" s="2" t="s">
        <v>82</v>
      </c>
      <c r="H1" s="3" t="s">
        <v>83</v>
      </c>
      <c r="I1" s="3" t="s">
        <v>84</v>
      </c>
      <c r="J1" s="3" t="s">
        <v>85</v>
      </c>
      <c r="K1" s="3" t="s">
        <v>255</v>
      </c>
      <c r="L1" s="3" t="s">
        <v>256</v>
      </c>
      <c r="M1" s="3" t="s">
        <v>257</v>
      </c>
      <c r="N1" s="3" t="s">
        <v>86</v>
      </c>
      <c r="O1" s="3" t="s">
        <v>87</v>
      </c>
      <c r="P1" s="114" t="s">
        <v>88</v>
      </c>
      <c r="Q1" s="2" t="s">
        <v>50</v>
      </c>
      <c r="R1" s="3" t="s">
        <v>49</v>
      </c>
      <c r="S1" s="3" t="s">
        <v>48</v>
      </c>
      <c r="T1" s="3" t="s">
        <v>47</v>
      </c>
      <c r="U1" s="3" t="s">
        <v>148</v>
      </c>
      <c r="V1" s="4" t="s">
        <v>1</v>
      </c>
      <c r="W1" s="2" t="s">
        <v>6</v>
      </c>
      <c r="X1" s="3" t="s">
        <v>2</v>
      </c>
      <c r="Y1" s="3" t="s">
        <v>3</v>
      </c>
      <c r="Z1" s="3" t="s">
        <v>4</v>
      </c>
      <c r="AA1" s="3" t="s">
        <v>5</v>
      </c>
      <c r="AB1" s="3" t="s">
        <v>51</v>
      </c>
      <c r="AC1" s="3" t="s">
        <v>52</v>
      </c>
    </row>
    <row r="2" spans="1:29" x14ac:dyDescent="0.25">
      <c r="A2" s="37">
        <f t="shared" ref="A2:A33" si="0">A1+1</f>
        <v>1</v>
      </c>
      <c r="B2" s="57" t="s">
        <v>56</v>
      </c>
      <c r="C2" s="58" t="s">
        <v>135</v>
      </c>
      <c r="D2" s="79" t="s">
        <v>139</v>
      </c>
      <c r="E2" s="81">
        <v>1</v>
      </c>
      <c r="F2" s="82">
        <v>3</v>
      </c>
      <c r="G2" s="82">
        <v>1</v>
      </c>
      <c r="H2" s="87">
        <v>5</v>
      </c>
      <c r="I2" s="108" t="s">
        <v>146</v>
      </c>
      <c r="J2" s="85" t="s">
        <v>147</v>
      </c>
      <c r="K2" s="90" t="s">
        <v>146</v>
      </c>
      <c r="L2" s="82">
        <v>3</v>
      </c>
      <c r="M2" s="90" t="s">
        <v>147</v>
      </c>
      <c r="N2" s="82">
        <v>1</v>
      </c>
      <c r="O2" s="82">
        <v>1</v>
      </c>
      <c r="P2" s="113">
        <v>1</v>
      </c>
      <c r="Q2" s="33">
        <f t="shared" ref="Q2:Q33" si="1">SMALL(E2:P2,1)</f>
        <v>1</v>
      </c>
      <c r="R2" s="18">
        <f t="shared" ref="R2:R33" si="2">SMALL(E2:P2,2)</f>
        <v>1</v>
      </c>
      <c r="S2" s="18">
        <f t="shared" ref="S2:S33" si="3">SMALL(E2:P2,3)</f>
        <v>1</v>
      </c>
      <c r="T2" s="18">
        <f t="shared" ref="T2:T33" si="4">SMALL(E2:P2,4)</f>
        <v>1</v>
      </c>
      <c r="U2" s="18">
        <f t="shared" ref="U2:U33" si="5">SMALL(E2:P2,5)</f>
        <v>1</v>
      </c>
      <c r="V2" s="6">
        <f t="shared" ref="V2:V33" si="6">SUM(Q2:U2)</f>
        <v>5</v>
      </c>
      <c r="W2" s="10">
        <f>SMALL(E2:P2,6)</f>
        <v>3</v>
      </c>
      <c r="X2" s="11">
        <f t="shared" ref="X2:X33" si="7">SMALL(E2:P2,7)</f>
        <v>3</v>
      </c>
      <c r="Y2" s="19">
        <f t="shared" ref="Y2:Y33" si="8">SMALL(E2:P2,8)</f>
        <v>5</v>
      </c>
      <c r="Z2" s="19" t="e">
        <f t="shared" ref="Z2:Z33" si="9">SMALL(E2:P2,9)</f>
        <v>#NUM!</v>
      </c>
      <c r="AA2" s="19" t="e">
        <f t="shared" ref="AA2:AA33" si="10">SMALL(E2:P2,10)</f>
        <v>#NUM!</v>
      </c>
      <c r="AB2" s="19" t="e">
        <f t="shared" ref="AB2:AB33" si="11">SMALL(E2:P2,11)</f>
        <v>#NUM!</v>
      </c>
      <c r="AC2" s="19" t="e">
        <f t="shared" ref="AC2:AC33" si="12">SMALL(E2:P2,12)</f>
        <v>#NUM!</v>
      </c>
    </row>
    <row r="3" spans="1:29" x14ac:dyDescent="0.25">
      <c r="A3" s="37">
        <f t="shared" si="0"/>
        <v>2</v>
      </c>
      <c r="B3" s="55" t="s">
        <v>54</v>
      </c>
      <c r="C3" s="56" t="s">
        <v>135</v>
      </c>
      <c r="D3" s="80" t="s">
        <v>140</v>
      </c>
      <c r="E3" s="83">
        <v>2</v>
      </c>
      <c r="F3" s="84">
        <v>38</v>
      </c>
      <c r="G3" s="84">
        <v>17</v>
      </c>
      <c r="H3" s="84">
        <v>1</v>
      </c>
      <c r="I3" s="84">
        <v>1</v>
      </c>
      <c r="J3" s="84">
        <v>1</v>
      </c>
      <c r="K3" s="84">
        <v>2</v>
      </c>
      <c r="L3" s="84">
        <v>2</v>
      </c>
      <c r="M3" s="84">
        <v>2</v>
      </c>
      <c r="N3" s="84">
        <v>7</v>
      </c>
      <c r="O3" s="84">
        <v>4</v>
      </c>
      <c r="P3" s="111">
        <v>6</v>
      </c>
      <c r="Q3" s="17">
        <f t="shared" si="1"/>
        <v>1</v>
      </c>
      <c r="R3" s="18">
        <f t="shared" si="2"/>
        <v>1</v>
      </c>
      <c r="S3" s="18">
        <f t="shared" si="3"/>
        <v>1</v>
      </c>
      <c r="T3" s="20">
        <f t="shared" si="4"/>
        <v>2</v>
      </c>
      <c r="U3" s="18">
        <f t="shared" si="5"/>
        <v>2</v>
      </c>
      <c r="V3" s="6">
        <f t="shared" si="6"/>
        <v>7</v>
      </c>
      <c r="W3" s="10">
        <f>SMALL(E3:P3,5)</f>
        <v>2</v>
      </c>
      <c r="X3" s="11">
        <f t="shared" si="7"/>
        <v>2</v>
      </c>
      <c r="Y3" s="19">
        <f t="shared" si="8"/>
        <v>4</v>
      </c>
      <c r="Z3" s="19">
        <f t="shared" si="9"/>
        <v>6</v>
      </c>
      <c r="AA3" s="19">
        <f t="shared" si="10"/>
        <v>7</v>
      </c>
      <c r="AB3" s="19">
        <f t="shared" si="11"/>
        <v>17</v>
      </c>
      <c r="AC3" s="19">
        <f t="shared" si="12"/>
        <v>38</v>
      </c>
    </row>
    <row r="4" spans="1:29" x14ac:dyDescent="0.25">
      <c r="A4" s="37">
        <f t="shared" si="0"/>
        <v>3</v>
      </c>
      <c r="B4" s="55" t="s">
        <v>60</v>
      </c>
      <c r="C4" s="56" t="s">
        <v>135</v>
      </c>
      <c r="D4" s="80" t="s">
        <v>140</v>
      </c>
      <c r="E4" s="83">
        <v>6</v>
      </c>
      <c r="F4" s="85" t="s">
        <v>45</v>
      </c>
      <c r="G4" s="85" t="s">
        <v>147</v>
      </c>
      <c r="H4" s="84">
        <v>4</v>
      </c>
      <c r="I4" s="84">
        <v>5</v>
      </c>
      <c r="J4" s="84">
        <v>5</v>
      </c>
      <c r="K4" s="84">
        <v>1</v>
      </c>
      <c r="L4" s="84">
        <v>1</v>
      </c>
      <c r="M4" s="84">
        <v>1</v>
      </c>
      <c r="N4" s="84">
        <v>2</v>
      </c>
      <c r="O4" s="84">
        <v>2</v>
      </c>
      <c r="P4" s="111">
        <v>2</v>
      </c>
      <c r="Q4" s="17">
        <f t="shared" si="1"/>
        <v>1</v>
      </c>
      <c r="R4" s="18">
        <f t="shared" si="2"/>
        <v>1</v>
      </c>
      <c r="S4" s="18">
        <f t="shared" si="3"/>
        <v>1</v>
      </c>
      <c r="T4" s="20">
        <f t="shared" si="4"/>
        <v>2</v>
      </c>
      <c r="U4" s="18">
        <f t="shared" si="5"/>
        <v>2</v>
      </c>
      <c r="V4" s="6">
        <f t="shared" si="6"/>
        <v>7</v>
      </c>
      <c r="W4" s="10">
        <f>SMALL(E4:P4,6)</f>
        <v>2</v>
      </c>
      <c r="X4" s="11">
        <f t="shared" si="7"/>
        <v>4</v>
      </c>
      <c r="Y4" s="19">
        <f t="shared" si="8"/>
        <v>5</v>
      </c>
      <c r="Z4" s="19">
        <f t="shared" si="9"/>
        <v>5</v>
      </c>
      <c r="AA4" s="19">
        <f t="shared" si="10"/>
        <v>6</v>
      </c>
      <c r="AB4" s="19" t="e">
        <f t="shared" si="11"/>
        <v>#NUM!</v>
      </c>
      <c r="AC4" s="19" t="e">
        <f t="shared" si="12"/>
        <v>#NUM!</v>
      </c>
    </row>
    <row r="5" spans="1:29" x14ac:dyDescent="0.25">
      <c r="A5" s="37">
        <f t="shared" si="0"/>
        <v>4</v>
      </c>
      <c r="B5" s="55" t="s">
        <v>57</v>
      </c>
      <c r="C5" s="56" t="s">
        <v>135</v>
      </c>
      <c r="D5" s="80" t="s">
        <v>137</v>
      </c>
      <c r="E5" s="83">
        <v>3</v>
      </c>
      <c r="F5" s="84">
        <v>1</v>
      </c>
      <c r="G5" s="84">
        <v>2</v>
      </c>
      <c r="H5" s="84">
        <v>6</v>
      </c>
      <c r="I5" s="84">
        <v>2</v>
      </c>
      <c r="J5" s="84">
        <v>3</v>
      </c>
      <c r="K5" s="84">
        <v>3</v>
      </c>
      <c r="L5" s="84">
        <v>4</v>
      </c>
      <c r="M5" s="84">
        <v>3</v>
      </c>
      <c r="N5" s="84">
        <v>4</v>
      </c>
      <c r="O5" s="84">
        <v>8</v>
      </c>
      <c r="P5" s="111">
        <v>5</v>
      </c>
      <c r="Q5" s="17">
        <f t="shared" si="1"/>
        <v>1</v>
      </c>
      <c r="R5" s="18">
        <f t="shared" si="2"/>
        <v>2</v>
      </c>
      <c r="S5" s="18">
        <f t="shared" si="3"/>
        <v>2</v>
      </c>
      <c r="T5" s="20">
        <f t="shared" si="4"/>
        <v>3</v>
      </c>
      <c r="U5" s="18">
        <f t="shared" si="5"/>
        <v>3</v>
      </c>
      <c r="V5" s="6">
        <f t="shared" si="6"/>
        <v>11</v>
      </c>
      <c r="W5" s="10">
        <f>SMALL(E5:P5,6)</f>
        <v>3</v>
      </c>
      <c r="X5" s="11">
        <f t="shared" si="7"/>
        <v>3</v>
      </c>
      <c r="Y5" s="19">
        <f t="shared" si="8"/>
        <v>4</v>
      </c>
      <c r="Z5" s="19">
        <f t="shared" si="9"/>
        <v>4</v>
      </c>
      <c r="AA5" s="19">
        <f t="shared" si="10"/>
        <v>5</v>
      </c>
      <c r="AB5" s="19">
        <f t="shared" si="11"/>
        <v>6</v>
      </c>
      <c r="AC5" s="19">
        <f t="shared" si="12"/>
        <v>8</v>
      </c>
    </row>
    <row r="6" spans="1:29" x14ac:dyDescent="0.25">
      <c r="A6" s="37">
        <f t="shared" si="0"/>
        <v>5</v>
      </c>
      <c r="B6" s="55" t="s">
        <v>59</v>
      </c>
      <c r="C6" s="56" t="s">
        <v>135</v>
      </c>
      <c r="D6" s="80" t="s">
        <v>139</v>
      </c>
      <c r="E6" s="83">
        <v>47</v>
      </c>
      <c r="F6" s="84">
        <v>27</v>
      </c>
      <c r="G6" s="84">
        <v>39</v>
      </c>
      <c r="H6" s="84">
        <v>2</v>
      </c>
      <c r="I6" s="84">
        <v>3</v>
      </c>
      <c r="J6" s="84">
        <v>2</v>
      </c>
      <c r="K6" s="84">
        <v>4</v>
      </c>
      <c r="L6" s="84">
        <v>5</v>
      </c>
      <c r="M6" s="84">
        <v>4</v>
      </c>
      <c r="N6" s="84" t="s">
        <v>146</v>
      </c>
      <c r="O6" s="84" t="s">
        <v>45</v>
      </c>
      <c r="P6" s="111" t="s">
        <v>147</v>
      </c>
      <c r="Q6" s="17">
        <f t="shared" si="1"/>
        <v>2</v>
      </c>
      <c r="R6" s="18">
        <f t="shared" si="2"/>
        <v>2</v>
      </c>
      <c r="S6" s="18">
        <f t="shared" si="3"/>
        <v>3</v>
      </c>
      <c r="T6" s="20">
        <f t="shared" si="4"/>
        <v>4</v>
      </c>
      <c r="U6" s="18">
        <f t="shared" si="5"/>
        <v>4</v>
      </c>
      <c r="V6" s="6">
        <f t="shared" si="6"/>
        <v>15</v>
      </c>
      <c r="W6" s="10">
        <f>SMALL(E6:P6,6)</f>
        <v>5</v>
      </c>
      <c r="X6" s="11">
        <f t="shared" si="7"/>
        <v>27</v>
      </c>
      <c r="Y6" s="19">
        <f t="shared" si="8"/>
        <v>39</v>
      </c>
      <c r="Z6" s="19">
        <f t="shared" si="9"/>
        <v>47</v>
      </c>
      <c r="AA6" s="19" t="e">
        <f t="shared" si="10"/>
        <v>#NUM!</v>
      </c>
      <c r="AB6" s="19" t="e">
        <f t="shared" si="11"/>
        <v>#NUM!</v>
      </c>
      <c r="AC6" s="19" t="e">
        <f t="shared" si="12"/>
        <v>#NUM!</v>
      </c>
    </row>
    <row r="7" spans="1:29" x14ac:dyDescent="0.25">
      <c r="A7" s="37">
        <f t="shared" si="0"/>
        <v>6</v>
      </c>
      <c r="B7" s="55" t="s">
        <v>58</v>
      </c>
      <c r="C7" s="56" t="s">
        <v>135</v>
      </c>
      <c r="D7" s="80" t="s">
        <v>140</v>
      </c>
      <c r="E7" s="83">
        <v>7</v>
      </c>
      <c r="F7" s="84">
        <v>4</v>
      </c>
      <c r="G7" s="84">
        <v>4</v>
      </c>
      <c r="H7" s="84">
        <v>3</v>
      </c>
      <c r="I7" s="84">
        <v>4</v>
      </c>
      <c r="J7" s="84">
        <v>4</v>
      </c>
      <c r="K7" s="84">
        <v>8</v>
      </c>
      <c r="L7" s="84">
        <v>11</v>
      </c>
      <c r="M7" s="84">
        <v>8</v>
      </c>
      <c r="N7" s="84">
        <v>3</v>
      </c>
      <c r="O7" s="84">
        <v>3</v>
      </c>
      <c r="P7" s="111">
        <v>3</v>
      </c>
      <c r="Q7" s="17">
        <f t="shared" si="1"/>
        <v>3</v>
      </c>
      <c r="R7" s="18">
        <f t="shared" si="2"/>
        <v>3</v>
      </c>
      <c r="S7" s="18">
        <f t="shared" si="3"/>
        <v>3</v>
      </c>
      <c r="T7" s="20">
        <f t="shared" si="4"/>
        <v>3</v>
      </c>
      <c r="U7" s="18">
        <f t="shared" si="5"/>
        <v>4</v>
      </c>
      <c r="V7" s="6">
        <f t="shared" si="6"/>
        <v>16</v>
      </c>
      <c r="W7" s="10">
        <f>SMALL(E7:P7,5)</f>
        <v>4</v>
      </c>
      <c r="X7" s="11">
        <f t="shared" si="7"/>
        <v>4</v>
      </c>
      <c r="Y7" s="19">
        <f t="shared" si="8"/>
        <v>4</v>
      </c>
      <c r="Z7" s="19">
        <f t="shared" si="9"/>
        <v>7</v>
      </c>
      <c r="AA7" s="19">
        <f t="shared" si="10"/>
        <v>8</v>
      </c>
      <c r="AB7" s="19">
        <f t="shared" si="11"/>
        <v>8</v>
      </c>
      <c r="AC7" s="19">
        <f t="shared" si="12"/>
        <v>11</v>
      </c>
    </row>
    <row r="8" spans="1:29" x14ac:dyDescent="0.25">
      <c r="A8" s="37">
        <f t="shared" si="0"/>
        <v>7</v>
      </c>
      <c r="B8" s="55" t="s">
        <v>55</v>
      </c>
      <c r="C8" s="56" t="s">
        <v>135</v>
      </c>
      <c r="D8" s="80" t="s">
        <v>141</v>
      </c>
      <c r="E8" s="83">
        <v>5</v>
      </c>
      <c r="F8" s="84">
        <v>2</v>
      </c>
      <c r="G8" s="84">
        <v>3</v>
      </c>
      <c r="H8" s="84">
        <v>7</v>
      </c>
      <c r="I8" s="84">
        <v>25</v>
      </c>
      <c r="J8" s="84">
        <v>16</v>
      </c>
      <c r="K8" s="84">
        <v>10</v>
      </c>
      <c r="L8" s="84">
        <v>8</v>
      </c>
      <c r="M8" s="84">
        <v>9</v>
      </c>
      <c r="N8" s="84">
        <v>5</v>
      </c>
      <c r="O8" s="84">
        <v>6</v>
      </c>
      <c r="P8" s="111">
        <v>4</v>
      </c>
      <c r="Q8" s="17">
        <f t="shared" si="1"/>
        <v>2</v>
      </c>
      <c r="R8" s="18">
        <f t="shared" si="2"/>
        <v>3</v>
      </c>
      <c r="S8" s="18">
        <f t="shared" si="3"/>
        <v>4</v>
      </c>
      <c r="T8" s="20">
        <f t="shared" si="4"/>
        <v>5</v>
      </c>
      <c r="U8" s="18">
        <f t="shared" si="5"/>
        <v>5</v>
      </c>
      <c r="V8" s="6">
        <f t="shared" si="6"/>
        <v>19</v>
      </c>
      <c r="W8" s="10">
        <f>SMALL(E8:P8,6)</f>
        <v>6</v>
      </c>
      <c r="X8" s="11">
        <f t="shared" si="7"/>
        <v>7</v>
      </c>
      <c r="Y8" s="19">
        <f t="shared" si="8"/>
        <v>8</v>
      </c>
      <c r="Z8" s="19">
        <f t="shared" si="9"/>
        <v>9</v>
      </c>
      <c r="AA8" s="19">
        <f t="shared" si="10"/>
        <v>10</v>
      </c>
      <c r="AB8" s="19">
        <f t="shared" si="11"/>
        <v>16</v>
      </c>
      <c r="AC8" s="19">
        <f t="shared" si="12"/>
        <v>25</v>
      </c>
    </row>
    <row r="9" spans="1:29" x14ac:dyDescent="0.25">
      <c r="A9" s="37">
        <f t="shared" si="0"/>
        <v>8</v>
      </c>
      <c r="B9" s="55" t="s">
        <v>62</v>
      </c>
      <c r="C9" s="56" t="s">
        <v>135</v>
      </c>
      <c r="D9" s="80" t="s">
        <v>139</v>
      </c>
      <c r="E9" s="83">
        <v>4</v>
      </c>
      <c r="F9" s="84">
        <v>12</v>
      </c>
      <c r="G9" s="84">
        <v>5</v>
      </c>
      <c r="H9" s="84">
        <v>8</v>
      </c>
      <c r="I9" s="84">
        <v>43</v>
      </c>
      <c r="J9" s="84">
        <v>40</v>
      </c>
      <c r="K9" s="85" t="s">
        <v>146</v>
      </c>
      <c r="L9" s="84">
        <v>7</v>
      </c>
      <c r="M9" s="85" t="s">
        <v>147</v>
      </c>
      <c r="N9" s="84" t="s">
        <v>146</v>
      </c>
      <c r="O9" s="84">
        <v>5</v>
      </c>
      <c r="P9" s="111" t="s">
        <v>147</v>
      </c>
      <c r="Q9" s="17">
        <f t="shared" si="1"/>
        <v>4</v>
      </c>
      <c r="R9" s="18">
        <f t="shared" si="2"/>
        <v>5</v>
      </c>
      <c r="S9" s="18">
        <f t="shared" si="3"/>
        <v>5</v>
      </c>
      <c r="T9" s="20">
        <f t="shared" si="4"/>
        <v>7</v>
      </c>
      <c r="U9" s="18">
        <f t="shared" si="5"/>
        <v>8</v>
      </c>
      <c r="V9" s="6">
        <f t="shared" si="6"/>
        <v>29</v>
      </c>
      <c r="W9" s="10">
        <f>SMALL(E9:P9,6)</f>
        <v>12</v>
      </c>
      <c r="X9" s="11">
        <f t="shared" si="7"/>
        <v>40</v>
      </c>
      <c r="Y9" s="19">
        <f t="shared" si="8"/>
        <v>43</v>
      </c>
      <c r="Z9" s="19" t="e">
        <f t="shared" si="9"/>
        <v>#NUM!</v>
      </c>
      <c r="AA9" s="19" t="e">
        <f t="shared" si="10"/>
        <v>#NUM!</v>
      </c>
      <c r="AB9" s="19" t="e">
        <f t="shared" si="11"/>
        <v>#NUM!</v>
      </c>
      <c r="AC9" s="19" t="e">
        <f t="shared" si="12"/>
        <v>#NUM!</v>
      </c>
    </row>
    <row r="10" spans="1:29" x14ac:dyDescent="0.25">
      <c r="A10" s="37">
        <f t="shared" si="0"/>
        <v>9</v>
      </c>
      <c r="B10" s="55" t="s">
        <v>63</v>
      </c>
      <c r="C10" s="56" t="s">
        <v>135</v>
      </c>
      <c r="D10" s="80" t="s">
        <v>141</v>
      </c>
      <c r="E10" s="83">
        <v>11</v>
      </c>
      <c r="F10" s="84">
        <v>9</v>
      </c>
      <c r="G10" s="84">
        <v>8</v>
      </c>
      <c r="H10" s="84">
        <v>9</v>
      </c>
      <c r="I10" s="84">
        <v>6</v>
      </c>
      <c r="J10" s="84">
        <v>6</v>
      </c>
      <c r="K10" s="84">
        <v>6</v>
      </c>
      <c r="L10" s="84">
        <v>9</v>
      </c>
      <c r="M10" s="84">
        <v>6</v>
      </c>
      <c r="N10" s="84">
        <v>6</v>
      </c>
      <c r="O10" s="84">
        <v>10</v>
      </c>
      <c r="P10" s="111">
        <v>7</v>
      </c>
      <c r="Q10" s="17">
        <f t="shared" si="1"/>
        <v>6</v>
      </c>
      <c r="R10" s="18">
        <f t="shared" si="2"/>
        <v>6</v>
      </c>
      <c r="S10" s="18">
        <f t="shared" si="3"/>
        <v>6</v>
      </c>
      <c r="T10" s="20">
        <f t="shared" si="4"/>
        <v>6</v>
      </c>
      <c r="U10" s="18">
        <f t="shared" si="5"/>
        <v>6</v>
      </c>
      <c r="V10" s="6">
        <f t="shared" si="6"/>
        <v>30</v>
      </c>
      <c r="W10" s="10">
        <f>SMALL(E10:P10,6)</f>
        <v>7</v>
      </c>
      <c r="X10" s="11">
        <f t="shared" si="7"/>
        <v>8</v>
      </c>
      <c r="Y10" s="19">
        <f t="shared" si="8"/>
        <v>9</v>
      </c>
      <c r="Z10" s="19">
        <f t="shared" si="9"/>
        <v>9</v>
      </c>
      <c r="AA10" s="19">
        <f t="shared" si="10"/>
        <v>9</v>
      </c>
      <c r="AB10" s="19">
        <f t="shared" si="11"/>
        <v>10</v>
      </c>
      <c r="AC10" s="19">
        <f t="shared" si="12"/>
        <v>11</v>
      </c>
    </row>
    <row r="11" spans="1:29" x14ac:dyDescent="0.25">
      <c r="A11" s="37">
        <f t="shared" si="0"/>
        <v>10</v>
      </c>
      <c r="B11" s="55" t="s">
        <v>90</v>
      </c>
      <c r="C11" s="56" t="s">
        <v>136</v>
      </c>
      <c r="D11" s="80" t="s">
        <v>140</v>
      </c>
      <c r="E11" s="83">
        <v>10</v>
      </c>
      <c r="F11" s="84">
        <v>6</v>
      </c>
      <c r="G11" s="84">
        <v>6</v>
      </c>
      <c r="H11" s="84">
        <v>11</v>
      </c>
      <c r="I11" s="84">
        <v>7</v>
      </c>
      <c r="J11" s="84">
        <v>7</v>
      </c>
      <c r="K11" s="85" t="s">
        <v>45</v>
      </c>
      <c r="L11" s="84">
        <v>14</v>
      </c>
      <c r="M11" s="85" t="s">
        <v>147</v>
      </c>
      <c r="N11" s="84">
        <v>9</v>
      </c>
      <c r="O11" s="84">
        <v>9</v>
      </c>
      <c r="P11" s="111">
        <v>8</v>
      </c>
      <c r="Q11" s="17">
        <f t="shared" si="1"/>
        <v>6</v>
      </c>
      <c r="R11" s="18">
        <f t="shared" si="2"/>
        <v>6</v>
      </c>
      <c r="S11" s="18">
        <f t="shared" si="3"/>
        <v>7</v>
      </c>
      <c r="T11" s="20">
        <f t="shared" si="4"/>
        <v>7</v>
      </c>
      <c r="U11" s="18">
        <f t="shared" si="5"/>
        <v>8</v>
      </c>
      <c r="V11" s="6">
        <f t="shared" si="6"/>
        <v>34</v>
      </c>
      <c r="W11" s="10">
        <f>SMALL(E11:P11,6)</f>
        <v>9</v>
      </c>
      <c r="X11" s="11">
        <f t="shared" si="7"/>
        <v>9</v>
      </c>
      <c r="Y11" s="19">
        <f t="shared" si="8"/>
        <v>10</v>
      </c>
      <c r="Z11" s="19">
        <f t="shared" si="9"/>
        <v>11</v>
      </c>
      <c r="AA11" s="19">
        <f t="shared" si="10"/>
        <v>14</v>
      </c>
      <c r="AB11" s="19" t="e">
        <f t="shared" si="11"/>
        <v>#NUM!</v>
      </c>
      <c r="AC11" s="19" t="e">
        <f t="shared" si="12"/>
        <v>#NUM!</v>
      </c>
    </row>
    <row r="12" spans="1:29" x14ac:dyDescent="0.25">
      <c r="A12" s="37">
        <f t="shared" si="0"/>
        <v>11</v>
      </c>
      <c r="B12" s="55" t="s">
        <v>61</v>
      </c>
      <c r="C12" s="56" t="s">
        <v>135</v>
      </c>
      <c r="D12" s="80" t="s">
        <v>140</v>
      </c>
      <c r="E12" s="83">
        <v>16</v>
      </c>
      <c r="F12" s="84">
        <v>8</v>
      </c>
      <c r="G12" s="84">
        <v>11</v>
      </c>
      <c r="H12" s="84">
        <v>12</v>
      </c>
      <c r="I12" s="84">
        <v>8</v>
      </c>
      <c r="J12" s="84">
        <v>8</v>
      </c>
      <c r="K12" s="84">
        <v>5</v>
      </c>
      <c r="L12" s="84">
        <v>10</v>
      </c>
      <c r="M12" s="84">
        <v>7</v>
      </c>
      <c r="N12" s="84" t="s">
        <v>146</v>
      </c>
      <c r="O12" s="84">
        <v>7</v>
      </c>
      <c r="P12" s="111" t="s">
        <v>147</v>
      </c>
      <c r="Q12" s="17">
        <f t="shared" si="1"/>
        <v>5</v>
      </c>
      <c r="R12" s="18">
        <f t="shared" si="2"/>
        <v>7</v>
      </c>
      <c r="S12" s="18">
        <f t="shared" si="3"/>
        <v>7</v>
      </c>
      <c r="T12" s="20">
        <f t="shared" si="4"/>
        <v>8</v>
      </c>
      <c r="U12" s="18">
        <f t="shared" si="5"/>
        <v>8</v>
      </c>
      <c r="V12" s="6">
        <f t="shared" si="6"/>
        <v>35</v>
      </c>
      <c r="W12" s="10">
        <f>SMALL(E12:P12,5)</f>
        <v>8</v>
      </c>
      <c r="X12" s="11">
        <f t="shared" si="7"/>
        <v>10</v>
      </c>
      <c r="Y12" s="19">
        <f t="shared" si="8"/>
        <v>11</v>
      </c>
      <c r="Z12" s="19">
        <f t="shared" si="9"/>
        <v>12</v>
      </c>
      <c r="AA12" s="19">
        <f t="shared" si="10"/>
        <v>16</v>
      </c>
      <c r="AB12" s="19" t="e">
        <f t="shared" si="11"/>
        <v>#NUM!</v>
      </c>
      <c r="AC12" s="19" t="e">
        <f t="shared" si="12"/>
        <v>#NUM!</v>
      </c>
    </row>
    <row r="13" spans="1:29" x14ac:dyDescent="0.25">
      <c r="A13" s="37">
        <f t="shared" si="0"/>
        <v>12</v>
      </c>
      <c r="B13" s="55" t="s">
        <v>70</v>
      </c>
      <c r="C13" s="56" t="s">
        <v>135</v>
      </c>
      <c r="D13" s="80" t="s">
        <v>137</v>
      </c>
      <c r="E13" s="83">
        <v>15</v>
      </c>
      <c r="F13" s="84">
        <v>11</v>
      </c>
      <c r="G13" s="84">
        <v>12</v>
      </c>
      <c r="H13" s="84">
        <v>14</v>
      </c>
      <c r="I13" s="84">
        <v>15</v>
      </c>
      <c r="J13" s="84">
        <v>13</v>
      </c>
      <c r="K13" s="84">
        <v>7</v>
      </c>
      <c r="L13" s="84">
        <v>6</v>
      </c>
      <c r="M13" s="84">
        <v>5</v>
      </c>
      <c r="N13" s="84">
        <v>8</v>
      </c>
      <c r="O13" s="84">
        <v>14</v>
      </c>
      <c r="P13" s="111">
        <v>10</v>
      </c>
      <c r="Q13" s="17">
        <f t="shared" si="1"/>
        <v>5</v>
      </c>
      <c r="R13" s="18">
        <f t="shared" si="2"/>
        <v>6</v>
      </c>
      <c r="S13" s="18">
        <f t="shared" si="3"/>
        <v>7</v>
      </c>
      <c r="T13" s="20">
        <f t="shared" si="4"/>
        <v>8</v>
      </c>
      <c r="U13" s="18">
        <f t="shared" si="5"/>
        <v>10</v>
      </c>
      <c r="V13" s="6">
        <f t="shared" si="6"/>
        <v>36</v>
      </c>
      <c r="W13" s="10">
        <f>SMALL(E13:P13,6)</f>
        <v>11</v>
      </c>
      <c r="X13" s="11">
        <f t="shared" si="7"/>
        <v>12</v>
      </c>
      <c r="Y13" s="19">
        <f t="shared" si="8"/>
        <v>13</v>
      </c>
      <c r="Z13" s="19">
        <f t="shared" si="9"/>
        <v>14</v>
      </c>
      <c r="AA13" s="19">
        <f t="shared" si="10"/>
        <v>14</v>
      </c>
      <c r="AB13" s="19">
        <f t="shared" si="11"/>
        <v>15</v>
      </c>
      <c r="AC13" s="19">
        <f t="shared" si="12"/>
        <v>15</v>
      </c>
    </row>
    <row r="14" spans="1:29" x14ac:dyDescent="0.25">
      <c r="A14" s="37">
        <f t="shared" si="0"/>
        <v>13</v>
      </c>
      <c r="B14" s="55" t="s">
        <v>91</v>
      </c>
      <c r="C14" s="56" t="s">
        <v>135</v>
      </c>
      <c r="D14" s="80" t="s">
        <v>140</v>
      </c>
      <c r="E14" s="83">
        <v>12</v>
      </c>
      <c r="F14" s="84">
        <v>5</v>
      </c>
      <c r="G14" s="84">
        <v>7</v>
      </c>
      <c r="H14" s="84">
        <v>13</v>
      </c>
      <c r="I14" s="84">
        <v>9</v>
      </c>
      <c r="J14" s="84">
        <v>9</v>
      </c>
      <c r="K14" s="85" t="s">
        <v>146</v>
      </c>
      <c r="L14" s="84">
        <v>17</v>
      </c>
      <c r="M14" s="85" t="s">
        <v>147</v>
      </c>
      <c r="N14" s="84">
        <v>16</v>
      </c>
      <c r="O14" s="84">
        <v>18</v>
      </c>
      <c r="P14" s="111">
        <v>16</v>
      </c>
      <c r="Q14" s="17">
        <f t="shared" si="1"/>
        <v>5</v>
      </c>
      <c r="R14" s="18">
        <f t="shared" si="2"/>
        <v>7</v>
      </c>
      <c r="S14" s="18">
        <f t="shared" si="3"/>
        <v>9</v>
      </c>
      <c r="T14" s="20">
        <f t="shared" si="4"/>
        <v>9</v>
      </c>
      <c r="U14" s="18">
        <f t="shared" si="5"/>
        <v>12</v>
      </c>
      <c r="V14" s="6">
        <f t="shared" si="6"/>
        <v>42</v>
      </c>
      <c r="W14" s="10">
        <f>SMALL(E14:P14,6)</f>
        <v>13</v>
      </c>
      <c r="X14" s="11">
        <f t="shared" si="7"/>
        <v>16</v>
      </c>
      <c r="Y14" s="19">
        <f t="shared" si="8"/>
        <v>16</v>
      </c>
      <c r="Z14" s="19">
        <f t="shared" si="9"/>
        <v>17</v>
      </c>
      <c r="AA14" s="19">
        <f t="shared" si="10"/>
        <v>18</v>
      </c>
      <c r="AB14" s="19" t="e">
        <f t="shared" si="11"/>
        <v>#NUM!</v>
      </c>
      <c r="AC14" s="19" t="e">
        <f t="shared" si="12"/>
        <v>#NUM!</v>
      </c>
    </row>
    <row r="15" spans="1:29" x14ac:dyDescent="0.25">
      <c r="A15" s="37">
        <f t="shared" si="0"/>
        <v>14</v>
      </c>
      <c r="B15" s="55" t="s">
        <v>64</v>
      </c>
      <c r="C15" s="56" t="s">
        <v>135</v>
      </c>
      <c r="D15" s="80" t="s">
        <v>141</v>
      </c>
      <c r="E15" s="83">
        <v>8</v>
      </c>
      <c r="F15" s="84">
        <v>15</v>
      </c>
      <c r="G15" s="84">
        <v>13</v>
      </c>
      <c r="H15" s="84">
        <v>16</v>
      </c>
      <c r="I15" s="84">
        <v>11</v>
      </c>
      <c r="J15" s="84">
        <v>11</v>
      </c>
      <c r="K15" s="84">
        <v>9</v>
      </c>
      <c r="L15" s="84">
        <v>12</v>
      </c>
      <c r="M15" s="84">
        <v>10</v>
      </c>
      <c r="N15" s="84">
        <v>11</v>
      </c>
      <c r="O15" s="84">
        <v>13</v>
      </c>
      <c r="P15" s="111">
        <v>12</v>
      </c>
      <c r="Q15" s="17">
        <f t="shared" si="1"/>
        <v>8</v>
      </c>
      <c r="R15" s="18">
        <f t="shared" si="2"/>
        <v>9</v>
      </c>
      <c r="S15" s="18">
        <f t="shared" si="3"/>
        <v>10</v>
      </c>
      <c r="T15" s="20">
        <f t="shared" si="4"/>
        <v>11</v>
      </c>
      <c r="U15" s="18">
        <f t="shared" si="5"/>
        <v>11</v>
      </c>
      <c r="V15" s="6">
        <f t="shared" si="6"/>
        <v>49</v>
      </c>
      <c r="W15" s="10">
        <f>SMALL(E15:P15,6)</f>
        <v>11</v>
      </c>
      <c r="X15" s="11">
        <f t="shared" si="7"/>
        <v>12</v>
      </c>
      <c r="Y15" s="19">
        <f t="shared" si="8"/>
        <v>12</v>
      </c>
      <c r="Z15" s="19">
        <f t="shared" si="9"/>
        <v>13</v>
      </c>
      <c r="AA15" s="19">
        <f t="shared" si="10"/>
        <v>13</v>
      </c>
      <c r="AB15" s="19">
        <f t="shared" si="11"/>
        <v>15</v>
      </c>
      <c r="AC15" s="19">
        <f t="shared" si="12"/>
        <v>16</v>
      </c>
    </row>
    <row r="16" spans="1:29" x14ac:dyDescent="0.25">
      <c r="A16" s="37">
        <f t="shared" si="0"/>
        <v>15</v>
      </c>
      <c r="B16" s="55" t="s">
        <v>89</v>
      </c>
      <c r="C16" s="56" t="s">
        <v>136</v>
      </c>
      <c r="D16" s="80" t="s">
        <v>140</v>
      </c>
      <c r="E16" s="83">
        <v>9</v>
      </c>
      <c r="F16" s="84">
        <v>10</v>
      </c>
      <c r="G16" s="84">
        <v>9</v>
      </c>
      <c r="H16" s="84">
        <v>18</v>
      </c>
      <c r="I16" s="84">
        <v>12</v>
      </c>
      <c r="J16" s="84">
        <v>12</v>
      </c>
      <c r="K16" s="84">
        <v>17</v>
      </c>
      <c r="L16" s="84">
        <v>23</v>
      </c>
      <c r="M16" s="84">
        <v>19</v>
      </c>
      <c r="N16" s="84" t="s">
        <v>146</v>
      </c>
      <c r="O16" s="84">
        <v>26</v>
      </c>
      <c r="P16" s="111" t="s">
        <v>147</v>
      </c>
      <c r="Q16" s="17">
        <f t="shared" si="1"/>
        <v>9</v>
      </c>
      <c r="R16" s="18">
        <f t="shared" si="2"/>
        <v>9</v>
      </c>
      <c r="S16" s="18">
        <f t="shared" si="3"/>
        <v>10</v>
      </c>
      <c r="T16" s="20">
        <f t="shared" si="4"/>
        <v>12</v>
      </c>
      <c r="U16" s="18">
        <f t="shared" si="5"/>
        <v>12</v>
      </c>
      <c r="V16" s="6">
        <f t="shared" si="6"/>
        <v>52</v>
      </c>
      <c r="W16" s="10">
        <f>SMALL(E16:P16,6)</f>
        <v>17</v>
      </c>
      <c r="X16" s="11">
        <f t="shared" si="7"/>
        <v>18</v>
      </c>
      <c r="Y16" s="19">
        <f t="shared" si="8"/>
        <v>19</v>
      </c>
      <c r="Z16" s="19">
        <f t="shared" si="9"/>
        <v>23</v>
      </c>
      <c r="AA16" s="19">
        <f t="shared" si="10"/>
        <v>26</v>
      </c>
      <c r="AB16" s="19" t="e">
        <f t="shared" si="11"/>
        <v>#NUM!</v>
      </c>
      <c r="AC16" s="19" t="e">
        <f t="shared" si="12"/>
        <v>#NUM!</v>
      </c>
    </row>
    <row r="17" spans="1:29" x14ac:dyDescent="0.25">
      <c r="A17" s="37">
        <f t="shared" si="0"/>
        <v>16</v>
      </c>
      <c r="B17" s="55" t="s">
        <v>66</v>
      </c>
      <c r="C17" s="56" t="s">
        <v>135</v>
      </c>
      <c r="D17" s="80" t="s">
        <v>141</v>
      </c>
      <c r="E17" s="83">
        <v>19</v>
      </c>
      <c r="F17" s="84">
        <v>16</v>
      </c>
      <c r="G17" s="84">
        <v>15</v>
      </c>
      <c r="H17" s="84">
        <v>15</v>
      </c>
      <c r="I17" s="84">
        <v>10</v>
      </c>
      <c r="J17" s="84">
        <v>10</v>
      </c>
      <c r="K17" s="84">
        <v>11</v>
      </c>
      <c r="L17" s="84">
        <v>13</v>
      </c>
      <c r="M17" s="84">
        <v>11</v>
      </c>
      <c r="N17" s="84">
        <v>14</v>
      </c>
      <c r="O17" s="84">
        <v>17</v>
      </c>
      <c r="P17" s="111">
        <v>14</v>
      </c>
      <c r="Q17" s="17">
        <f t="shared" si="1"/>
        <v>10</v>
      </c>
      <c r="R17" s="18">
        <f t="shared" si="2"/>
        <v>10</v>
      </c>
      <c r="S17" s="18">
        <f t="shared" si="3"/>
        <v>11</v>
      </c>
      <c r="T17" s="20">
        <f t="shared" si="4"/>
        <v>11</v>
      </c>
      <c r="U17" s="18">
        <f t="shared" si="5"/>
        <v>13</v>
      </c>
      <c r="V17" s="6">
        <f t="shared" si="6"/>
        <v>55</v>
      </c>
      <c r="W17" s="10">
        <f>SMALL(E17:P17,5)</f>
        <v>13</v>
      </c>
      <c r="X17" s="11">
        <f t="shared" si="7"/>
        <v>14</v>
      </c>
      <c r="Y17" s="19">
        <f t="shared" si="8"/>
        <v>15</v>
      </c>
      <c r="Z17" s="19">
        <f t="shared" si="9"/>
        <v>15</v>
      </c>
      <c r="AA17" s="19">
        <f t="shared" si="10"/>
        <v>16</v>
      </c>
      <c r="AB17" s="19">
        <f t="shared" si="11"/>
        <v>17</v>
      </c>
      <c r="AC17" s="19">
        <f t="shared" si="12"/>
        <v>19</v>
      </c>
    </row>
    <row r="18" spans="1:29" x14ac:dyDescent="0.25">
      <c r="A18" s="37">
        <f t="shared" si="0"/>
        <v>17</v>
      </c>
      <c r="B18" s="55" t="s">
        <v>65</v>
      </c>
      <c r="C18" s="56" t="s">
        <v>135</v>
      </c>
      <c r="D18" s="80" t="s">
        <v>140</v>
      </c>
      <c r="E18" s="83">
        <v>21</v>
      </c>
      <c r="F18" s="85" t="s">
        <v>146</v>
      </c>
      <c r="G18" s="85" t="s">
        <v>147</v>
      </c>
      <c r="H18" s="84">
        <v>20</v>
      </c>
      <c r="I18" s="84">
        <v>16</v>
      </c>
      <c r="J18" s="84">
        <v>17</v>
      </c>
      <c r="K18" s="84">
        <v>14</v>
      </c>
      <c r="L18" s="84">
        <v>19</v>
      </c>
      <c r="M18" s="84">
        <v>15</v>
      </c>
      <c r="N18" s="84">
        <v>10</v>
      </c>
      <c r="O18" s="84">
        <v>11</v>
      </c>
      <c r="P18" s="111">
        <v>9</v>
      </c>
      <c r="Q18" s="17">
        <f t="shared" si="1"/>
        <v>9</v>
      </c>
      <c r="R18" s="18">
        <f t="shared" si="2"/>
        <v>10</v>
      </c>
      <c r="S18" s="18">
        <f t="shared" si="3"/>
        <v>11</v>
      </c>
      <c r="T18" s="20">
        <f t="shared" si="4"/>
        <v>14</v>
      </c>
      <c r="U18" s="18">
        <f t="shared" si="5"/>
        <v>15</v>
      </c>
      <c r="V18" s="6">
        <f t="shared" si="6"/>
        <v>59</v>
      </c>
      <c r="W18" s="10">
        <f>SMALL(E18:P18,6)</f>
        <v>16</v>
      </c>
      <c r="X18" s="11">
        <f t="shared" si="7"/>
        <v>17</v>
      </c>
      <c r="Y18" s="19">
        <f t="shared" si="8"/>
        <v>19</v>
      </c>
      <c r="Z18" s="19">
        <f t="shared" si="9"/>
        <v>20</v>
      </c>
      <c r="AA18" s="19">
        <f t="shared" si="10"/>
        <v>21</v>
      </c>
      <c r="AB18" s="19" t="e">
        <f t="shared" si="11"/>
        <v>#NUM!</v>
      </c>
      <c r="AC18" s="19" t="e">
        <f t="shared" si="12"/>
        <v>#NUM!</v>
      </c>
    </row>
    <row r="19" spans="1:29" x14ac:dyDescent="0.25">
      <c r="A19" s="37">
        <f t="shared" si="0"/>
        <v>18</v>
      </c>
      <c r="B19" s="55" t="s">
        <v>67</v>
      </c>
      <c r="C19" s="56" t="s">
        <v>135</v>
      </c>
      <c r="D19" s="80" t="s">
        <v>137</v>
      </c>
      <c r="E19" s="83" t="s">
        <v>45</v>
      </c>
      <c r="F19" s="84">
        <v>21</v>
      </c>
      <c r="G19" s="85" t="s">
        <v>147</v>
      </c>
      <c r="H19" s="84">
        <v>22</v>
      </c>
      <c r="I19" s="85" t="s">
        <v>146</v>
      </c>
      <c r="J19" s="85" t="s">
        <v>147</v>
      </c>
      <c r="K19" s="84">
        <v>16</v>
      </c>
      <c r="L19" s="84">
        <v>21</v>
      </c>
      <c r="M19" s="84">
        <v>16</v>
      </c>
      <c r="N19" s="84">
        <v>12</v>
      </c>
      <c r="O19" s="84">
        <v>12</v>
      </c>
      <c r="P19" s="111">
        <v>11</v>
      </c>
      <c r="Q19" s="17">
        <f t="shared" si="1"/>
        <v>11</v>
      </c>
      <c r="R19" s="18">
        <f t="shared" si="2"/>
        <v>12</v>
      </c>
      <c r="S19" s="18">
        <f t="shared" si="3"/>
        <v>12</v>
      </c>
      <c r="T19" s="20">
        <f t="shared" si="4"/>
        <v>16</v>
      </c>
      <c r="U19" s="18">
        <f t="shared" si="5"/>
        <v>16</v>
      </c>
      <c r="V19" s="6">
        <f t="shared" si="6"/>
        <v>67</v>
      </c>
      <c r="W19" s="10">
        <f>SMALL(E19:P19,6)</f>
        <v>21</v>
      </c>
      <c r="X19" s="11">
        <f t="shared" si="7"/>
        <v>21</v>
      </c>
      <c r="Y19" s="19">
        <f t="shared" si="8"/>
        <v>22</v>
      </c>
      <c r="Z19" s="19" t="e">
        <f t="shared" si="9"/>
        <v>#NUM!</v>
      </c>
      <c r="AA19" s="19" t="e">
        <f t="shared" si="10"/>
        <v>#NUM!</v>
      </c>
      <c r="AB19" s="19" t="e">
        <f t="shared" si="11"/>
        <v>#NUM!</v>
      </c>
      <c r="AC19" s="19" t="e">
        <f t="shared" si="12"/>
        <v>#NUM!</v>
      </c>
    </row>
    <row r="20" spans="1:29" x14ac:dyDescent="0.25">
      <c r="A20" s="37">
        <f t="shared" si="0"/>
        <v>19</v>
      </c>
      <c r="B20" s="55" t="s">
        <v>96</v>
      </c>
      <c r="C20" s="56" t="s">
        <v>135</v>
      </c>
      <c r="D20" s="80" t="s">
        <v>142</v>
      </c>
      <c r="E20" s="83">
        <v>20</v>
      </c>
      <c r="F20" s="84">
        <v>14</v>
      </c>
      <c r="G20" s="84">
        <v>14</v>
      </c>
      <c r="H20" s="84">
        <v>23</v>
      </c>
      <c r="I20" s="84">
        <v>17</v>
      </c>
      <c r="J20" s="84">
        <v>19</v>
      </c>
      <c r="K20" s="84">
        <v>12</v>
      </c>
      <c r="L20" s="84">
        <v>22</v>
      </c>
      <c r="M20" s="84">
        <v>14</v>
      </c>
      <c r="N20" s="84">
        <v>24</v>
      </c>
      <c r="O20" s="84">
        <v>20</v>
      </c>
      <c r="P20" s="111">
        <v>19</v>
      </c>
      <c r="Q20" s="17">
        <f t="shared" si="1"/>
        <v>12</v>
      </c>
      <c r="R20" s="18">
        <f t="shared" si="2"/>
        <v>14</v>
      </c>
      <c r="S20" s="18">
        <f t="shared" si="3"/>
        <v>14</v>
      </c>
      <c r="T20" s="20">
        <f t="shared" si="4"/>
        <v>14</v>
      </c>
      <c r="U20" s="18">
        <f t="shared" si="5"/>
        <v>17</v>
      </c>
      <c r="V20" s="6">
        <f t="shared" si="6"/>
        <v>71</v>
      </c>
      <c r="W20" s="10">
        <f>SMALL(E20:P20,6)</f>
        <v>19</v>
      </c>
      <c r="X20" s="11">
        <f t="shared" si="7"/>
        <v>19</v>
      </c>
      <c r="Y20" s="19">
        <f t="shared" si="8"/>
        <v>20</v>
      </c>
      <c r="Z20" s="19">
        <f t="shared" si="9"/>
        <v>20</v>
      </c>
      <c r="AA20" s="19">
        <f t="shared" si="10"/>
        <v>22</v>
      </c>
      <c r="AB20" s="19">
        <f t="shared" si="11"/>
        <v>23</v>
      </c>
      <c r="AC20" s="19">
        <f t="shared" si="12"/>
        <v>24</v>
      </c>
    </row>
    <row r="21" spans="1:29" x14ac:dyDescent="0.25">
      <c r="A21" s="37">
        <f t="shared" si="0"/>
        <v>20</v>
      </c>
      <c r="B21" s="55" t="s">
        <v>92</v>
      </c>
      <c r="C21" s="56" t="s">
        <v>136</v>
      </c>
      <c r="D21" s="80" t="s">
        <v>137</v>
      </c>
      <c r="E21" s="83">
        <v>13</v>
      </c>
      <c r="F21" s="84">
        <v>25</v>
      </c>
      <c r="G21" s="84">
        <v>18</v>
      </c>
      <c r="H21" s="85" t="s">
        <v>146</v>
      </c>
      <c r="I21" s="84">
        <v>22</v>
      </c>
      <c r="J21" s="85" t="s">
        <v>147</v>
      </c>
      <c r="K21" s="85" t="s">
        <v>44</v>
      </c>
      <c r="L21" s="85" t="s">
        <v>44</v>
      </c>
      <c r="M21" s="85" t="s">
        <v>147</v>
      </c>
      <c r="N21" s="84">
        <v>13</v>
      </c>
      <c r="O21" s="84">
        <v>15</v>
      </c>
      <c r="P21" s="111">
        <v>13</v>
      </c>
      <c r="Q21" s="38">
        <f t="shared" si="1"/>
        <v>13</v>
      </c>
      <c r="R21" s="39">
        <f t="shared" si="2"/>
        <v>13</v>
      </c>
      <c r="S21" s="39">
        <f t="shared" si="3"/>
        <v>13</v>
      </c>
      <c r="T21" s="40">
        <f t="shared" si="4"/>
        <v>15</v>
      </c>
      <c r="U21" s="18">
        <f t="shared" si="5"/>
        <v>18</v>
      </c>
      <c r="V21" s="6">
        <f t="shared" si="6"/>
        <v>72</v>
      </c>
      <c r="W21" s="10">
        <f>SMALL(E21:P21,5)</f>
        <v>18</v>
      </c>
      <c r="X21" s="42">
        <f t="shared" si="7"/>
        <v>25</v>
      </c>
      <c r="Y21" s="43" t="e">
        <f t="shared" si="8"/>
        <v>#NUM!</v>
      </c>
      <c r="Z21" s="43" t="e">
        <f t="shared" si="9"/>
        <v>#NUM!</v>
      </c>
      <c r="AA21" s="43" t="e">
        <f t="shared" si="10"/>
        <v>#NUM!</v>
      </c>
      <c r="AB21" s="43" t="e">
        <f t="shared" si="11"/>
        <v>#NUM!</v>
      </c>
      <c r="AC21" s="43" t="e">
        <f t="shared" si="12"/>
        <v>#NUM!</v>
      </c>
    </row>
    <row r="22" spans="1:29" x14ac:dyDescent="0.25">
      <c r="A22" s="36">
        <f t="shared" si="0"/>
        <v>21</v>
      </c>
      <c r="B22" s="55" t="s">
        <v>69</v>
      </c>
      <c r="C22" s="56" t="s">
        <v>135</v>
      </c>
      <c r="D22" s="80" t="s">
        <v>139</v>
      </c>
      <c r="E22" s="83" t="s">
        <v>44</v>
      </c>
      <c r="F22" s="85" t="s">
        <v>44</v>
      </c>
      <c r="G22" s="85" t="s">
        <v>147</v>
      </c>
      <c r="H22" s="84">
        <v>19</v>
      </c>
      <c r="I22" s="84">
        <v>13</v>
      </c>
      <c r="J22" s="84">
        <v>15</v>
      </c>
      <c r="K22" s="84">
        <v>20</v>
      </c>
      <c r="L22" s="84">
        <v>16</v>
      </c>
      <c r="M22" s="84">
        <v>17</v>
      </c>
      <c r="N22" s="84">
        <v>15</v>
      </c>
      <c r="O22" s="84">
        <v>16</v>
      </c>
      <c r="P22" s="111">
        <v>15</v>
      </c>
      <c r="Q22" s="21">
        <f t="shared" si="1"/>
        <v>13</v>
      </c>
      <c r="R22" s="22">
        <f t="shared" si="2"/>
        <v>15</v>
      </c>
      <c r="S22" s="22">
        <f t="shared" si="3"/>
        <v>15</v>
      </c>
      <c r="T22" s="23">
        <f t="shared" si="4"/>
        <v>15</v>
      </c>
      <c r="U22" s="18">
        <f t="shared" si="5"/>
        <v>16</v>
      </c>
      <c r="V22" s="6">
        <f t="shared" si="6"/>
        <v>74</v>
      </c>
      <c r="W22" s="10">
        <f>SMALL(E22:P22,5)</f>
        <v>16</v>
      </c>
      <c r="X22" s="25">
        <f t="shared" si="7"/>
        <v>17</v>
      </c>
      <c r="Y22" s="26">
        <f t="shared" si="8"/>
        <v>19</v>
      </c>
      <c r="Z22" s="26">
        <f t="shared" si="9"/>
        <v>20</v>
      </c>
      <c r="AA22" s="26" t="e">
        <f t="shared" si="10"/>
        <v>#NUM!</v>
      </c>
      <c r="AB22" s="26" t="e">
        <f t="shared" si="11"/>
        <v>#NUM!</v>
      </c>
      <c r="AC22" s="26" t="e">
        <f t="shared" si="12"/>
        <v>#NUM!</v>
      </c>
    </row>
    <row r="23" spans="1:29" x14ac:dyDescent="0.25">
      <c r="A23" s="37">
        <f t="shared" si="0"/>
        <v>22</v>
      </c>
      <c r="B23" s="55" t="s">
        <v>68</v>
      </c>
      <c r="C23" s="56" t="s">
        <v>135</v>
      </c>
      <c r="D23" s="80" t="s">
        <v>140</v>
      </c>
      <c r="E23" s="83">
        <v>23</v>
      </c>
      <c r="F23" s="84">
        <v>20</v>
      </c>
      <c r="G23" s="84">
        <v>20</v>
      </c>
      <c r="H23" s="84">
        <v>38</v>
      </c>
      <c r="I23" s="84">
        <v>33</v>
      </c>
      <c r="J23" s="84">
        <v>30</v>
      </c>
      <c r="K23" s="84">
        <v>15</v>
      </c>
      <c r="L23" s="84">
        <v>15</v>
      </c>
      <c r="M23" s="84">
        <v>12</v>
      </c>
      <c r="N23" s="84">
        <v>18</v>
      </c>
      <c r="O23" s="84">
        <v>19</v>
      </c>
      <c r="P23" s="111">
        <v>17</v>
      </c>
      <c r="Q23" s="17">
        <f t="shared" si="1"/>
        <v>12</v>
      </c>
      <c r="R23" s="18">
        <f t="shared" si="2"/>
        <v>15</v>
      </c>
      <c r="S23" s="18">
        <f t="shared" si="3"/>
        <v>15</v>
      </c>
      <c r="T23" s="20">
        <f t="shared" si="4"/>
        <v>17</v>
      </c>
      <c r="U23" s="18">
        <f t="shared" si="5"/>
        <v>18</v>
      </c>
      <c r="V23" s="6">
        <f t="shared" si="6"/>
        <v>77</v>
      </c>
      <c r="W23" s="10">
        <f>SMALL(E23:P23,6)</f>
        <v>19</v>
      </c>
      <c r="X23" s="11">
        <f t="shared" si="7"/>
        <v>20</v>
      </c>
      <c r="Y23" s="19">
        <f t="shared" si="8"/>
        <v>20</v>
      </c>
      <c r="Z23" s="19">
        <f t="shared" si="9"/>
        <v>23</v>
      </c>
      <c r="AA23" s="19">
        <f t="shared" si="10"/>
        <v>30</v>
      </c>
      <c r="AB23" s="19">
        <f t="shared" si="11"/>
        <v>33</v>
      </c>
      <c r="AC23" s="19">
        <f t="shared" si="12"/>
        <v>38</v>
      </c>
    </row>
    <row r="24" spans="1:29" x14ac:dyDescent="0.25">
      <c r="A24" s="37">
        <f t="shared" si="0"/>
        <v>23</v>
      </c>
      <c r="B24" s="55" t="s">
        <v>77</v>
      </c>
      <c r="C24" s="56" t="s">
        <v>135</v>
      </c>
      <c r="D24" s="80" t="s">
        <v>142</v>
      </c>
      <c r="E24" s="83">
        <v>22</v>
      </c>
      <c r="F24" s="84">
        <v>17</v>
      </c>
      <c r="G24" s="84">
        <v>16</v>
      </c>
      <c r="H24" s="85" t="s">
        <v>146</v>
      </c>
      <c r="I24" s="84">
        <v>14</v>
      </c>
      <c r="J24" s="85" t="s">
        <v>147</v>
      </c>
      <c r="K24" s="84">
        <v>18</v>
      </c>
      <c r="L24" s="84">
        <v>20</v>
      </c>
      <c r="M24" s="84">
        <v>17</v>
      </c>
      <c r="N24" s="84">
        <v>26</v>
      </c>
      <c r="O24" s="84">
        <v>23</v>
      </c>
      <c r="P24" s="111">
        <v>22</v>
      </c>
      <c r="Q24" s="17">
        <f t="shared" si="1"/>
        <v>14</v>
      </c>
      <c r="R24" s="18">
        <f t="shared" si="2"/>
        <v>16</v>
      </c>
      <c r="S24" s="18">
        <f t="shared" si="3"/>
        <v>17</v>
      </c>
      <c r="T24" s="20">
        <f t="shared" si="4"/>
        <v>17</v>
      </c>
      <c r="U24" s="18">
        <f t="shared" si="5"/>
        <v>18</v>
      </c>
      <c r="V24" s="6">
        <f t="shared" si="6"/>
        <v>82</v>
      </c>
      <c r="W24" s="10">
        <f>SMALL(E24:P24,6)</f>
        <v>20</v>
      </c>
      <c r="X24" s="11">
        <f t="shared" si="7"/>
        <v>22</v>
      </c>
      <c r="Y24" s="19">
        <f t="shared" si="8"/>
        <v>22</v>
      </c>
      <c r="Z24" s="19">
        <f t="shared" si="9"/>
        <v>23</v>
      </c>
      <c r="AA24" s="19">
        <f t="shared" si="10"/>
        <v>26</v>
      </c>
      <c r="AB24" s="19" t="e">
        <f t="shared" si="11"/>
        <v>#NUM!</v>
      </c>
      <c r="AC24" s="19" t="e">
        <f t="shared" si="12"/>
        <v>#NUM!</v>
      </c>
    </row>
    <row r="25" spans="1:29" x14ac:dyDescent="0.25">
      <c r="A25" s="37">
        <f t="shared" si="0"/>
        <v>24</v>
      </c>
      <c r="B25" s="55" t="s">
        <v>73</v>
      </c>
      <c r="C25" s="56" t="s">
        <v>135</v>
      </c>
      <c r="D25" s="80" t="s">
        <v>140</v>
      </c>
      <c r="E25" s="83" t="s">
        <v>44</v>
      </c>
      <c r="F25" s="85" t="s">
        <v>44</v>
      </c>
      <c r="G25" s="85" t="s">
        <v>147</v>
      </c>
      <c r="H25" s="84">
        <v>24</v>
      </c>
      <c r="I25" s="84">
        <v>26</v>
      </c>
      <c r="J25" s="84">
        <v>22</v>
      </c>
      <c r="K25" s="84">
        <v>13</v>
      </c>
      <c r="L25" s="84">
        <v>18</v>
      </c>
      <c r="M25" s="84">
        <v>13</v>
      </c>
      <c r="N25" s="84">
        <v>19</v>
      </c>
      <c r="O25" s="84">
        <v>28</v>
      </c>
      <c r="P25" s="111">
        <v>21</v>
      </c>
      <c r="Q25" s="17">
        <f t="shared" si="1"/>
        <v>13</v>
      </c>
      <c r="R25" s="18">
        <f t="shared" si="2"/>
        <v>13</v>
      </c>
      <c r="S25" s="18">
        <f t="shared" si="3"/>
        <v>18</v>
      </c>
      <c r="T25" s="20">
        <f t="shared" si="4"/>
        <v>19</v>
      </c>
      <c r="U25" s="18">
        <f t="shared" si="5"/>
        <v>21</v>
      </c>
      <c r="V25" s="6">
        <f t="shared" si="6"/>
        <v>84</v>
      </c>
      <c r="W25" s="10">
        <f>SMALL(E25:P25,5)</f>
        <v>21</v>
      </c>
      <c r="X25" s="11">
        <f t="shared" si="7"/>
        <v>24</v>
      </c>
      <c r="Y25" s="19">
        <f t="shared" si="8"/>
        <v>26</v>
      </c>
      <c r="Z25" s="19">
        <f t="shared" si="9"/>
        <v>28</v>
      </c>
      <c r="AA25" s="19" t="e">
        <f t="shared" si="10"/>
        <v>#NUM!</v>
      </c>
      <c r="AB25" s="19" t="e">
        <f t="shared" si="11"/>
        <v>#NUM!</v>
      </c>
      <c r="AC25" s="19" t="e">
        <f t="shared" si="12"/>
        <v>#NUM!</v>
      </c>
    </row>
    <row r="26" spans="1:29" x14ac:dyDescent="0.25">
      <c r="A26" s="36">
        <f t="shared" si="0"/>
        <v>25</v>
      </c>
      <c r="B26" s="55" t="s">
        <v>95</v>
      </c>
      <c r="C26" s="56" t="s">
        <v>136</v>
      </c>
      <c r="D26" s="80" t="s">
        <v>141</v>
      </c>
      <c r="E26" s="83">
        <v>18</v>
      </c>
      <c r="F26" s="85" t="s">
        <v>146</v>
      </c>
      <c r="G26" s="85" t="s">
        <v>147</v>
      </c>
      <c r="H26" s="84">
        <v>17</v>
      </c>
      <c r="I26" s="84">
        <v>18</v>
      </c>
      <c r="J26" s="84">
        <v>14</v>
      </c>
      <c r="K26" s="85" t="s">
        <v>146</v>
      </c>
      <c r="L26" s="84">
        <v>33</v>
      </c>
      <c r="M26" s="85" t="s">
        <v>147</v>
      </c>
      <c r="N26" s="84">
        <v>28</v>
      </c>
      <c r="O26" s="84">
        <v>22</v>
      </c>
      <c r="P26" s="111">
        <v>24</v>
      </c>
      <c r="Q26" s="21">
        <f t="shared" si="1"/>
        <v>14</v>
      </c>
      <c r="R26" s="22">
        <f t="shared" si="2"/>
        <v>17</v>
      </c>
      <c r="S26" s="22">
        <f t="shared" si="3"/>
        <v>18</v>
      </c>
      <c r="T26" s="23">
        <f t="shared" si="4"/>
        <v>18</v>
      </c>
      <c r="U26" s="18">
        <f t="shared" si="5"/>
        <v>22</v>
      </c>
      <c r="V26" s="6">
        <f t="shared" si="6"/>
        <v>89</v>
      </c>
      <c r="W26" s="10">
        <f>SMALL(E26:P26,6)</f>
        <v>24</v>
      </c>
      <c r="X26" s="25">
        <f t="shared" si="7"/>
        <v>28</v>
      </c>
      <c r="Y26" s="26">
        <f t="shared" si="8"/>
        <v>33</v>
      </c>
      <c r="Z26" s="26" t="e">
        <f t="shared" si="9"/>
        <v>#NUM!</v>
      </c>
      <c r="AA26" s="26" t="e">
        <f t="shared" si="10"/>
        <v>#NUM!</v>
      </c>
      <c r="AB26" s="26" t="e">
        <f t="shared" si="11"/>
        <v>#NUM!</v>
      </c>
      <c r="AC26" s="26" t="e">
        <f t="shared" si="12"/>
        <v>#NUM!</v>
      </c>
    </row>
    <row r="27" spans="1:29" x14ac:dyDescent="0.25">
      <c r="A27" s="37">
        <f t="shared" si="0"/>
        <v>26</v>
      </c>
      <c r="B27" s="55" t="s">
        <v>112</v>
      </c>
      <c r="C27" s="56" t="s">
        <v>135</v>
      </c>
      <c r="D27" s="80" t="s">
        <v>139</v>
      </c>
      <c r="E27" s="83">
        <v>42</v>
      </c>
      <c r="F27" s="84">
        <v>13</v>
      </c>
      <c r="G27" s="84">
        <v>27</v>
      </c>
      <c r="H27" s="84">
        <v>21</v>
      </c>
      <c r="I27" s="84">
        <v>19</v>
      </c>
      <c r="J27" s="84">
        <v>18</v>
      </c>
      <c r="K27" s="85" t="s">
        <v>44</v>
      </c>
      <c r="L27" s="85" t="s">
        <v>44</v>
      </c>
      <c r="M27" s="85" t="s">
        <v>147</v>
      </c>
      <c r="N27" s="84">
        <v>21</v>
      </c>
      <c r="O27" s="84">
        <v>25</v>
      </c>
      <c r="P27" s="111">
        <v>22</v>
      </c>
      <c r="Q27" s="17">
        <f t="shared" si="1"/>
        <v>13</v>
      </c>
      <c r="R27" s="18">
        <f t="shared" si="2"/>
        <v>18</v>
      </c>
      <c r="S27" s="18">
        <f t="shared" si="3"/>
        <v>19</v>
      </c>
      <c r="T27" s="20">
        <f t="shared" si="4"/>
        <v>21</v>
      </c>
      <c r="U27" s="18">
        <f t="shared" si="5"/>
        <v>21</v>
      </c>
      <c r="V27" s="6">
        <f t="shared" si="6"/>
        <v>92</v>
      </c>
      <c r="W27" s="10">
        <f>SMALL(E27:P27,6)</f>
        <v>22</v>
      </c>
      <c r="X27" s="11">
        <f t="shared" si="7"/>
        <v>25</v>
      </c>
      <c r="Y27" s="19">
        <f t="shared" si="8"/>
        <v>27</v>
      </c>
      <c r="Z27" s="19">
        <f t="shared" si="9"/>
        <v>42</v>
      </c>
      <c r="AA27" s="19" t="e">
        <f t="shared" si="10"/>
        <v>#NUM!</v>
      </c>
      <c r="AB27" s="19" t="e">
        <f t="shared" si="11"/>
        <v>#NUM!</v>
      </c>
      <c r="AC27" s="19" t="e">
        <f t="shared" si="12"/>
        <v>#NUM!</v>
      </c>
    </row>
    <row r="28" spans="1:29" x14ac:dyDescent="0.25">
      <c r="A28" s="37">
        <f t="shared" si="0"/>
        <v>27</v>
      </c>
      <c r="B28" s="55" t="s">
        <v>97</v>
      </c>
      <c r="C28" s="56" t="s">
        <v>136</v>
      </c>
      <c r="D28" s="80" t="s">
        <v>141</v>
      </c>
      <c r="E28" s="83">
        <v>24</v>
      </c>
      <c r="F28" s="84">
        <v>18</v>
      </c>
      <c r="G28" s="84">
        <v>19</v>
      </c>
      <c r="H28" s="84">
        <v>25</v>
      </c>
      <c r="I28" s="84">
        <v>23</v>
      </c>
      <c r="J28" s="84">
        <v>20</v>
      </c>
      <c r="K28" s="84">
        <v>19</v>
      </c>
      <c r="L28" s="84">
        <v>28</v>
      </c>
      <c r="M28" s="84">
        <v>22</v>
      </c>
      <c r="N28" s="84">
        <v>25</v>
      </c>
      <c r="O28" s="84">
        <v>31</v>
      </c>
      <c r="P28" s="111">
        <v>27</v>
      </c>
      <c r="Q28" s="17">
        <f t="shared" si="1"/>
        <v>18</v>
      </c>
      <c r="R28" s="18">
        <f t="shared" si="2"/>
        <v>19</v>
      </c>
      <c r="S28" s="18">
        <f t="shared" si="3"/>
        <v>19</v>
      </c>
      <c r="T28" s="20">
        <f t="shared" si="4"/>
        <v>20</v>
      </c>
      <c r="U28" s="18">
        <f t="shared" si="5"/>
        <v>22</v>
      </c>
      <c r="V28" s="6">
        <f t="shared" si="6"/>
        <v>98</v>
      </c>
      <c r="W28" s="10">
        <f>SMALL(E28:P28,6)</f>
        <v>23</v>
      </c>
      <c r="X28" s="11">
        <f t="shared" si="7"/>
        <v>24</v>
      </c>
      <c r="Y28" s="19">
        <f t="shared" si="8"/>
        <v>25</v>
      </c>
      <c r="Z28" s="19">
        <f t="shared" si="9"/>
        <v>25</v>
      </c>
      <c r="AA28" s="19">
        <f t="shared" si="10"/>
        <v>27</v>
      </c>
      <c r="AB28" s="19">
        <f t="shared" si="11"/>
        <v>28</v>
      </c>
      <c r="AC28" s="19">
        <f t="shared" si="12"/>
        <v>31</v>
      </c>
    </row>
    <row r="29" spans="1:29" ht="15.75" thickBot="1" x14ac:dyDescent="0.3">
      <c r="A29" s="94">
        <f t="shared" si="0"/>
        <v>28</v>
      </c>
      <c r="B29" s="95" t="s">
        <v>99</v>
      </c>
      <c r="C29" s="96" t="s">
        <v>135</v>
      </c>
      <c r="D29" s="97" t="s">
        <v>140</v>
      </c>
      <c r="E29" s="98">
        <v>26</v>
      </c>
      <c r="F29" s="99">
        <v>22</v>
      </c>
      <c r="G29" s="99">
        <v>22</v>
      </c>
      <c r="H29" s="99">
        <v>27</v>
      </c>
      <c r="I29" s="99">
        <v>21</v>
      </c>
      <c r="J29" s="99">
        <v>21</v>
      </c>
      <c r="K29" s="99">
        <v>23</v>
      </c>
      <c r="L29" s="99">
        <v>27</v>
      </c>
      <c r="M29" s="99">
        <v>23</v>
      </c>
      <c r="N29" s="99">
        <v>17</v>
      </c>
      <c r="O29" s="99">
        <v>30</v>
      </c>
      <c r="P29" s="115">
        <v>20</v>
      </c>
      <c r="Q29" s="101">
        <f t="shared" si="1"/>
        <v>17</v>
      </c>
      <c r="R29" s="102">
        <f t="shared" si="2"/>
        <v>20</v>
      </c>
      <c r="S29" s="102">
        <f t="shared" si="3"/>
        <v>21</v>
      </c>
      <c r="T29" s="103">
        <f t="shared" si="4"/>
        <v>21</v>
      </c>
      <c r="U29" s="102">
        <f t="shared" si="5"/>
        <v>22</v>
      </c>
      <c r="V29" s="104">
        <f t="shared" si="6"/>
        <v>101</v>
      </c>
      <c r="W29" s="105">
        <f>SMALL(E29:P29,5)</f>
        <v>22</v>
      </c>
      <c r="X29" s="106">
        <f t="shared" si="7"/>
        <v>23</v>
      </c>
      <c r="Y29" s="107">
        <f t="shared" si="8"/>
        <v>23</v>
      </c>
      <c r="Z29" s="107">
        <f t="shared" si="9"/>
        <v>26</v>
      </c>
      <c r="AA29" s="107">
        <f t="shared" si="10"/>
        <v>27</v>
      </c>
      <c r="AB29" s="107">
        <f t="shared" si="11"/>
        <v>27</v>
      </c>
      <c r="AC29" s="107">
        <f t="shared" si="12"/>
        <v>30</v>
      </c>
    </row>
    <row r="30" spans="1:29" ht="15.75" thickTop="1" x14ac:dyDescent="0.25">
      <c r="A30" s="37">
        <f t="shared" si="0"/>
        <v>29</v>
      </c>
      <c r="B30" s="57" t="s">
        <v>71</v>
      </c>
      <c r="C30" s="58" t="s">
        <v>135</v>
      </c>
      <c r="D30" s="93" t="s">
        <v>141</v>
      </c>
      <c r="E30" s="81">
        <v>28</v>
      </c>
      <c r="F30" s="90" t="s">
        <v>45</v>
      </c>
      <c r="G30" s="90" t="s">
        <v>147</v>
      </c>
      <c r="H30" s="82">
        <v>32</v>
      </c>
      <c r="I30" s="82">
        <v>42</v>
      </c>
      <c r="J30" s="82">
        <v>35</v>
      </c>
      <c r="K30" s="82">
        <v>21</v>
      </c>
      <c r="L30" s="82">
        <v>26</v>
      </c>
      <c r="M30" s="82">
        <v>21</v>
      </c>
      <c r="N30" s="82">
        <v>20</v>
      </c>
      <c r="O30" s="82">
        <v>21</v>
      </c>
      <c r="P30" s="113">
        <v>18</v>
      </c>
      <c r="Q30" s="17">
        <f t="shared" si="1"/>
        <v>18</v>
      </c>
      <c r="R30" s="18">
        <f t="shared" si="2"/>
        <v>20</v>
      </c>
      <c r="S30" s="18">
        <f t="shared" si="3"/>
        <v>21</v>
      </c>
      <c r="T30" s="20">
        <f t="shared" si="4"/>
        <v>21</v>
      </c>
      <c r="U30" s="18">
        <f t="shared" si="5"/>
        <v>21</v>
      </c>
      <c r="V30" s="6">
        <f t="shared" si="6"/>
        <v>101</v>
      </c>
      <c r="W30" s="10">
        <f>SMALL(E30:P30,6)</f>
        <v>26</v>
      </c>
      <c r="X30" s="11">
        <f t="shared" si="7"/>
        <v>28</v>
      </c>
      <c r="Y30" s="19">
        <f t="shared" si="8"/>
        <v>32</v>
      </c>
      <c r="Z30" s="19">
        <f t="shared" si="9"/>
        <v>35</v>
      </c>
      <c r="AA30" s="19">
        <f t="shared" si="10"/>
        <v>42</v>
      </c>
      <c r="AB30" s="19" t="e">
        <f t="shared" si="11"/>
        <v>#NUM!</v>
      </c>
      <c r="AC30" s="19" t="e">
        <f t="shared" si="12"/>
        <v>#NUM!</v>
      </c>
    </row>
    <row r="31" spans="1:29" x14ac:dyDescent="0.25">
      <c r="A31" s="37">
        <f t="shared" si="0"/>
        <v>30</v>
      </c>
      <c r="B31" s="55" t="s">
        <v>94</v>
      </c>
      <c r="C31" s="56" t="s">
        <v>136</v>
      </c>
      <c r="D31" s="80" t="s">
        <v>141</v>
      </c>
      <c r="E31" s="83">
        <v>17</v>
      </c>
      <c r="F31" s="84">
        <v>44</v>
      </c>
      <c r="G31" s="84">
        <v>38</v>
      </c>
      <c r="H31" s="84">
        <v>44</v>
      </c>
      <c r="I31" s="84">
        <v>20</v>
      </c>
      <c r="J31" s="84">
        <v>37</v>
      </c>
      <c r="K31" s="84">
        <v>22</v>
      </c>
      <c r="L31" s="84">
        <v>24</v>
      </c>
      <c r="M31" s="84">
        <v>20</v>
      </c>
      <c r="N31" s="84" t="s">
        <v>146</v>
      </c>
      <c r="O31" s="84" t="s">
        <v>146</v>
      </c>
      <c r="P31" s="111" t="s">
        <v>147</v>
      </c>
      <c r="Q31" s="17">
        <f t="shared" si="1"/>
        <v>17</v>
      </c>
      <c r="R31" s="18">
        <f t="shared" si="2"/>
        <v>20</v>
      </c>
      <c r="S31" s="18">
        <f t="shared" si="3"/>
        <v>20</v>
      </c>
      <c r="T31" s="20">
        <f t="shared" si="4"/>
        <v>22</v>
      </c>
      <c r="U31" s="18">
        <f t="shared" si="5"/>
        <v>24</v>
      </c>
      <c r="V31" s="6">
        <f t="shared" si="6"/>
        <v>103</v>
      </c>
      <c r="W31" s="10">
        <f>SMALL(E31:P31,5)</f>
        <v>24</v>
      </c>
      <c r="X31" s="11">
        <f t="shared" si="7"/>
        <v>38</v>
      </c>
      <c r="Y31" s="19">
        <f t="shared" si="8"/>
        <v>44</v>
      </c>
      <c r="Z31" s="19">
        <f t="shared" si="9"/>
        <v>44</v>
      </c>
      <c r="AA31" s="19" t="e">
        <f t="shared" si="10"/>
        <v>#NUM!</v>
      </c>
      <c r="AB31" s="19" t="e">
        <f t="shared" si="11"/>
        <v>#NUM!</v>
      </c>
      <c r="AC31" s="19" t="e">
        <f t="shared" si="12"/>
        <v>#NUM!</v>
      </c>
    </row>
    <row r="32" spans="1:29" x14ac:dyDescent="0.25">
      <c r="A32" s="37">
        <f t="shared" si="0"/>
        <v>31</v>
      </c>
      <c r="B32" s="55" t="s">
        <v>98</v>
      </c>
      <c r="C32" s="56" t="s">
        <v>136</v>
      </c>
      <c r="D32" s="80" t="s">
        <v>142</v>
      </c>
      <c r="E32" s="83">
        <v>25</v>
      </c>
      <c r="F32" s="84">
        <v>19</v>
      </c>
      <c r="G32" s="84">
        <v>21</v>
      </c>
      <c r="H32" s="85" t="s">
        <v>44</v>
      </c>
      <c r="I32" s="85" t="s">
        <v>44</v>
      </c>
      <c r="J32" s="85" t="s">
        <v>147</v>
      </c>
      <c r="K32" s="84">
        <v>28</v>
      </c>
      <c r="L32" s="84">
        <v>25</v>
      </c>
      <c r="M32" s="84">
        <v>24</v>
      </c>
      <c r="N32" s="84">
        <v>31</v>
      </c>
      <c r="O32" s="84">
        <v>24</v>
      </c>
      <c r="P32" s="111">
        <v>29</v>
      </c>
      <c r="Q32" s="17">
        <f t="shared" si="1"/>
        <v>19</v>
      </c>
      <c r="R32" s="18">
        <f t="shared" si="2"/>
        <v>21</v>
      </c>
      <c r="S32" s="18">
        <f t="shared" si="3"/>
        <v>24</v>
      </c>
      <c r="T32" s="20">
        <f t="shared" si="4"/>
        <v>24</v>
      </c>
      <c r="U32" s="18">
        <f t="shared" si="5"/>
        <v>25</v>
      </c>
      <c r="V32" s="6">
        <f t="shared" si="6"/>
        <v>113</v>
      </c>
      <c r="W32" s="10">
        <f>SMALL(E32:P32,6)</f>
        <v>25</v>
      </c>
      <c r="X32" s="11">
        <f t="shared" si="7"/>
        <v>28</v>
      </c>
      <c r="Y32" s="19">
        <f t="shared" si="8"/>
        <v>29</v>
      </c>
      <c r="Z32" s="19">
        <f t="shared" si="9"/>
        <v>31</v>
      </c>
      <c r="AA32" s="19" t="e">
        <f t="shared" si="10"/>
        <v>#NUM!</v>
      </c>
      <c r="AB32" s="19" t="e">
        <f t="shared" si="11"/>
        <v>#NUM!</v>
      </c>
      <c r="AC32" s="19" t="e">
        <f t="shared" si="12"/>
        <v>#NUM!</v>
      </c>
    </row>
    <row r="33" spans="1:29" x14ac:dyDescent="0.25">
      <c r="A33" s="37">
        <f t="shared" si="0"/>
        <v>32</v>
      </c>
      <c r="B33" s="55" t="s">
        <v>100</v>
      </c>
      <c r="C33" s="56" t="s">
        <v>136</v>
      </c>
      <c r="D33" s="80" t="s">
        <v>140</v>
      </c>
      <c r="E33" s="83">
        <v>27</v>
      </c>
      <c r="F33" s="84">
        <v>23</v>
      </c>
      <c r="G33" s="84">
        <v>23</v>
      </c>
      <c r="H33" s="84">
        <v>28</v>
      </c>
      <c r="I33" s="84">
        <v>24</v>
      </c>
      <c r="J33" s="84">
        <v>23</v>
      </c>
      <c r="K33" s="84">
        <v>27</v>
      </c>
      <c r="L33" s="84">
        <v>30</v>
      </c>
      <c r="M33" s="84">
        <v>26</v>
      </c>
      <c r="N33" s="84">
        <v>22</v>
      </c>
      <c r="O33" s="84">
        <v>32</v>
      </c>
      <c r="P33" s="111">
        <v>28</v>
      </c>
      <c r="Q33" s="17">
        <f t="shared" si="1"/>
        <v>22</v>
      </c>
      <c r="R33" s="18">
        <f t="shared" si="2"/>
        <v>23</v>
      </c>
      <c r="S33" s="18">
        <f t="shared" si="3"/>
        <v>23</v>
      </c>
      <c r="T33" s="20">
        <f t="shared" si="4"/>
        <v>23</v>
      </c>
      <c r="U33" s="18">
        <f t="shared" si="5"/>
        <v>24</v>
      </c>
      <c r="V33" s="6">
        <f t="shared" si="6"/>
        <v>115</v>
      </c>
      <c r="W33" s="10">
        <f>SMALL(E33:P33,6)</f>
        <v>26</v>
      </c>
      <c r="X33" s="11">
        <f t="shared" si="7"/>
        <v>27</v>
      </c>
      <c r="Y33" s="19">
        <f t="shared" si="8"/>
        <v>27</v>
      </c>
      <c r="Z33" s="19">
        <f t="shared" si="9"/>
        <v>28</v>
      </c>
      <c r="AA33" s="19">
        <f t="shared" si="10"/>
        <v>28</v>
      </c>
      <c r="AB33" s="19">
        <f t="shared" si="11"/>
        <v>30</v>
      </c>
      <c r="AC33" s="19">
        <f t="shared" si="12"/>
        <v>32</v>
      </c>
    </row>
    <row r="34" spans="1:29" x14ac:dyDescent="0.25">
      <c r="A34" s="37">
        <f t="shared" ref="A34:A63" si="13">A33+1</f>
        <v>33</v>
      </c>
      <c r="B34" s="55" t="s">
        <v>101</v>
      </c>
      <c r="C34" s="56" t="s">
        <v>135</v>
      </c>
      <c r="D34" s="80" t="s">
        <v>140</v>
      </c>
      <c r="E34" s="83">
        <v>29</v>
      </c>
      <c r="F34" s="84">
        <v>29</v>
      </c>
      <c r="G34" s="84">
        <v>25</v>
      </c>
      <c r="H34" s="84">
        <v>29</v>
      </c>
      <c r="I34" s="84">
        <v>27</v>
      </c>
      <c r="J34" s="84">
        <v>24</v>
      </c>
      <c r="K34" s="84">
        <v>24</v>
      </c>
      <c r="L34" s="84">
        <v>35</v>
      </c>
      <c r="M34" s="84">
        <v>27</v>
      </c>
      <c r="N34" s="84">
        <v>23</v>
      </c>
      <c r="O34" s="84">
        <v>26</v>
      </c>
      <c r="P34" s="111">
        <v>25</v>
      </c>
      <c r="Q34" s="17">
        <f t="shared" ref="Q34:Q63" si="14">SMALL(E34:P34,1)</f>
        <v>23</v>
      </c>
      <c r="R34" s="18">
        <f t="shared" ref="R34:R63" si="15">SMALL(E34:P34,2)</f>
        <v>24</v>
      </c>
      <c r="S34" s="18">
        <f t="shared" ref="S34:S63" si="16">SMALL(E34:P34,3)</f>
        <v>24</v>
      </c>
      <c r="T34" s="20">
        <f t="shared" ref="T34:T63" si="17">SMALL(E34:P34,4)</f>
        <v>25</v>
      </c>
      <c r="U34" s="18">
        <f t="shared" ref="U34:U63" si="18">SMALL(E34:P34,5)</f>
        <v>25</v>
      </c>
      <c r="V34" s="6">
        <f t="shared" ref="V34:V63" si="19">SUM(Q34:U34)</f>
        <v>121</v>
      </c>
      <c r="W34" s="10">
        <f>SMALL(E34:P34,5)</f>
        <v>25</v>
      </c>
      <c r="X34" s="11">
        <f t="shared" ref="X34:X63" si="20">SMALL(E34:P34,7)</f>
        <v>27</v>
      </c>
      <c r="Y34" s="19">
        <f t="shared" ref="Y34:Y63" si="21">SMALL(E34:P34,8)</f>
        <v>27</v>
      </c>
      <c r="Z34" s="19">
        <f t="shared" ref="Z34:Z63" si="22">SMALL(E34:P34,9)</f>
        <v>29</v>
      </c>
      <c r="AA34" s="19">
        <f t="shared" ref="AA34:AA63" si="23">SMALL(E34:P34,10)</f>
        <v>29</v>
      </c>
      <c r="AB34" s="19">
        <f t="shared" ref="AB34:AB63" si="24">SMALL(E34:P34,11)</f>
        <v>29</v>
      </c>
      <c r="AC34" s="19">
        <f t="shared" ref="AC34:AC63" si="25">SMALL(E34:P34,12)</f>
        <v>35</v>
      </c>
    </row>
    <row r="35" spans="1:29" x14ac:dyDescent="0.25">
      <c r="A35" s="37">
        <f t="shared" si="13"/>
        <v>34</v>
      </c>
      <c r="B35" s="55" t="s">
        <v>74</v>
      </c>
      <c r="C35" s="56" t="s">
        <v>135</v>
      </c>
      <c r="D35" s="80" t="s">
        <v>142</v>
      </c>
      <c r="E35" s="83">
        <v>30</v>
      </c>
      <c r="F35" s="84">
        <v>26</v>
      </c>
      <c r="G35" s="84">
        <v>24</v>
      </c>
      <c r="H35" s="84">
        <v>36</v>
      </c>
      <c r="I35" s="84">
        <v>37</v>
      </c>
      <c r="J35" s="84">
        <v>33</v>
      </c>
      <c r="K35" s="84">
        <v>26</v>
      </c>
      <c r="L35" s="84">
        <v>35</v>
      </c>
      <c r="M35" s="84">
        <v>28</v>
      </c>
      <c r="N35" s="84">
        <v>27</v>
      </c>
      <c r="O35" s="84">
        <v>29</v>
      </c>
      <c r="P35" s="111">
        <v>26</v>
      </c>
      <c r="Q35" s="17">
        <f t="shared" si="14"/>
        <v>24</v>
      </c>
      <c r="R35" s="18">
        <f t="shared" si="15"/>
        <v>26</v>
      </c>
      <c r="S35" s="18">
        <f t="shared" si="16"/>
        <v>26</v>
      </c>
      <c r="T35" s="20">
        <f t="shared" si="17"/>
        <v>26</v>
      </c>
      <c r="U35" s="18">
        <f t="shared" si="18"/>
        <v>27</v>
      </c>
      <c r="V35" s="6">
        <f t="shared" si="19"/>
        <v>129</v>
      </c>
      <c r="W35" s="10">
        <f t="shared" ref="W35:W47" si="26">SMALL(E35:P35,6)</f>
        <v>28</v>
      </c>
      <c r="X35" s="11">
        <f t="shared" si="20"/>
        <v>29</v>
      </c>
      <c r="Y35" s="19">
        <f t="shared" si="21"/>
        <v>30</v>
      </c>
      <c r="Z35" s="19">
        <f t="shared" si="22"/>
        <v>33</v>
      </c>
      <c r="AA35" s="19">
        <f t="shared" si="23"/>
        <v>35</v>
      </c>
      <c r="AB35" s="19">
        <f t="shared" si="24"/>
        <v>36</v>
      </c>
      <c r="AC35" s="19">
        <f t="shared" si="25"/>
        <v>37</v>
      </c>
    </row>
    <row r="36" spans="1:29" x14ac:dyDescent="0.25">
      <c r="A36" s="37">
        <f t="shared" si="13"/>
        <v>35</v>
      </c>
      <c r="B36" s="55" t="s">
        <v>121</v>
      </c>
      <c r="C36" s="56" t="s">
        <v>136</v>
      </c>
      <c r="D36" s="80" t="s">
        <v>140</v>
      </c>
      <c r="E36" s="83" t="s">
        <v>44</v>
      </c>
      <c r="F36" s="85" t="s">
        <v>44</v>
      </c>
      <c r="G36" s="85" t="s">
        <v>147</v>
      </c>
      <c r="H36" s="84">
        <v>31</v>
      </c>
      <c r="I36" s="84">
        <v>29</v>
      </c>
      <c r="J36" s="84">
        <v>26</v>
      </c>
      <c r="K36" s="84">
        <v>25</v>
      </c>
      <c r="L36" s="84">
        <v>29</v>
      </c>
      <c r="M36" s="84">
        <v>25</v>
      </c>
      <c r="N36" s="84">
        <v>29</v>
      </c>
      <c r="O36" s="84">
        <v>33</v>
      </c>
      <c r="P36" s="111">
        <v>30</v>
      </c>
      <c r="Q36" s="17">
        <f t="shared" si="14"/>
        <v>25</v>
      </c>
      <c r="R36" s="18">
        <f t="shared" si="15"/>
        <v>25</v>
      </c>
      <c r="S36" s="18">
        <f t="shared" si="16"/>
        <v>26</v>
      </c>
      <c r="T36" s="20">
        <f t="shared" si="17"/>
        <v>29</v>
      </c>
      <c r="U36" s="18">
        <f t="shared" si="18"/>
        <v>29</v>
      </c>
      <c r="V36" s="6">
        <f t="shared" si="19"/>
        <v>134</v>
      </c>
      <c r="W36" s="10">
        <f t="shared" si="26"/>
        <v>29</v>
      </c>
      <c r="X36" s="11">
        <f t="shared" si="20"/>
        <v>30</v>
      </c>
      <c r="Y36" s="19">
        <f t="shared" si="21"/>
        <v>31</v>
      </c>
      <c r="Z36" s="19">
        <f t="shared" si="22"/>
        <v>33</v>
      </c>
      <c r="AA36" s="19" t="e">
        <f t="shared" si="23"/>
        <v>#NUM!</v>
      </c>
      <c r="AB36" s="19" t="e">
        <f t="shared" si="24"/>
        <v>#NUM!</v>
      </c>
      <c r="AC36" s="19" t="e">
        <f t="shared" si="25"/>
        <v>#NUM!</v>
      </c>
    </row>
    <row r="37" spans="1:29" x14ac:dyDescent="0.25">
      <c r="A37" s="37">
        <f t="shared" si="13"/>
        <v>36</v>
      </c>
      <c r="B37" s="55" t="s">
        <v>102</v>
      </c>
      <c r="C37" s="56" t="s">
        <v>135</v>
      </c>
      <c r="D37" s="80" t="s">
        <v>142</v>
      </c>
      <c r="E37" s="83">
        <v>31</v>
      </c>
      <c r="F37" s="84">
        <v>30</v>
      </c>
      <c r="G37" s="84">
        <v>28</v>
      </c>
      <c r="H37" s="84">
        <v>30</v>
      </c>
      <c r="I37" s="84">
        <v>31</v>
      </c>
      <c r="J37" s="84">
        <v>27</v>
      </c>
      <c r="K37" s="85" t="s">
        <v>146</v>
      </c>
      <c r="L37" s="84">
        <v>34</v>
      </c>
      <c r="M37" s="85" t="s">
        <v>147</v>
      </c>
      <c r="N37" s="84">
        <v>36</v>
      </c>
      <c r="O37" s="84">
        <v>42</v>
      </c>
      <c r="P37" s="111">
        <v>37</v>
      </c>
      <c r="Q37" s="17">
        <f t="shared" si="14"/>
        <v>27</v>
      </c>
      <c r="R37" s="18">
        <f t="shared" si="15"/>
        <v>28</v>
      </c>
      <c r="S37" s="18">
        <f t="shared" si="16"/>
        <v>30</v>
      </c>
      <c r="T37" s="20">
        <f t="shared" si="17"/>
        <v>30</v>
      </c>
      <c r="U37" s="18">
        <f t="shared" si="18"/>
        <v>31</v>
      </c>
      <c r="V37" s="6">
        <f t="shared" si="19"/>
        <v>146</v>
      </c>
      <c r="W37" s="10">
        <f t="shared" si="26"/>
        <v>31</v>
      </c>
      <c r="X37" s="11">
        <f t="shared" si="20"/>
        <v>34</v>
      </c>
      <c r="Y37" s="19">
        <f t="shared" si="21"/>
        <v>36</v>
      </c>
      <c r="Z37" s="19">
        <f t="shared" si="22"/>
        <v>37</v>
      </c>
      <c r="AA37" s="19">
        <f t="shared" si="23"/>
        <v>42</v>
      </c>
      <c r="AB37" s="19" t="e">
        <f t="shared" si="24"/>
        <v>#NUM!</v>
      </c>
      <c r="AC37" s="19" t="e">
        <f t="shared" si="25"/>
        <v>#NUM!</v>
      </c>
    </row>
    <row r="38" spans="1:29" x14ac:dyDescent="0.25">
      <c r="A38" s="37">
        <f t="shared" si="13"/>
        <v>37</v>
      </c>
      <c r="B38" s="55" t="s">
        <v>103</v>
      </c>
      <c r="C38" s="56" t="s">
        <v>136</v>
      </c>
      <c r="D38" s="80" t="s">
        <v>139</v>
      </c>
      <c r="E38" s="83">
        <v>32</v>
      </c>
      <c r="F38" s="84">
        <v>28</v>
      </c>
      <c r="G38" s="84">
        <v>26</v>
      </c>
      <c r="H38" s="84">
        <v>40</v>
      </c>
      <c r="I38" s="84">
        <v>36</v>
      </c>
      <c r="J38" s="84">
        <v>36</v>
      </c>
      <c r="K38" s="84">
        <v>32</v>
      </c>
      <c r="L38" s="84">
        <v>32</v>
      </c>
      <c r="M38" s="84">
        <v>29</v>
      </c>
      <c r="N38" s="84">
        <v>35</v>
      </c>
      <c r="O38" s="84">
        <v>39</v>
      </c>
      <c r="P38" s="111">
        <v>36</v>
      </c>
      <c r="Q38" s="17">
        <f t="shared" si="14"/>
        <v>26</v>
      </c>
      <c r="R38" s="18">
        <f t="shared" si="15"/>
        <v>28</v>
      </c>
      <c r="S38" s="18">
        <f t="shared" si="16"/>
        <v>29</v>
      </c>
      <c r="T38" s="20">
        <f t="shared" si="17"/>
        <v>32</v>
      </c>
      <c r="U38" s="18">
        <f t="shared" si="18"/>
        <v>32</v>
      </c>
      <c r="V38" s="6">
        <f t="shared" si="19"/>
        <v>147</v>
      </c>
      <c r="W38" s="10">
        <f t="shared" si="26"/>
        <v>32</v>
      </c>
      <c r="X38" s="11">
        <f t="shared" si="20"/>
        <v>35</v>
      </c>
      <c r="Y38" s="19">
        <f t="shared" si="21"/>
        <v>36</v>
      </c>
      <c r="Z38" s="19">
        <f t="shared" si="22"/>
        <v>36</v>
      </c>
      <c r="AA38" s="19">
        <f t="shared" si="23"/>
        <v>36</v>
      </c>
      <c r="AB38" s="19">
        <f t="shared" si="24"/>
        <v>39</v>
      </c>
      <c r="AC38" s="19">
        <f t="shared" si="25"/>
        <v>40</v>
      </c>
    </row>
    <row r="39" spans="1:29" x14ac:dyDescent="0.25">
      <c r="A39" s="37">
        <f t="shared" si="13"/>
        <v>38</v>
      </c>
      <c r="B39" s="55" t="s">
        <v>126</v>
      </c>
      <c r="C39" s="56" t="s">
        <v>136</v>
      </c>
      <c r="D39" s="80" t="s">
        <v>138</v>
      </c>
      <c r="E39" s="83" t="s">
        <v>44</v>
      </c>
      <c r="F39" s="85" t="s">
        <v>44</v>
      </c>
      <c r="G39" s="85" t="s">
        <v>147</v>
      </c>
      <c r="H39" s="84">
        <v>33</v>
      </c>
      <c r="I39" s="84">
        <v>28</v>
      </c>
      <c r="J39" s="84">
        <v>25</v>
      </c>
      <c r="K39" s="84">
        <v>34</v>
      </c>
      <c r="L39" s="84">
        <v>37</v>
      </c>
      <c r="M39" s="84">
        <v>33</v>
      </c>
      <c r="N39" s="84" t="s">
        <v>44</v>
      </c>
      <c r="O39" s="84" t="s">
        <v>44</v>
      </c>
      <c r="P39" s="111" t="s">
        <v>147</v>
      </c>
      <c r="Q39" s="17">
        <f t="shared" si="14"/>
        <v>25</v>
      </c>
      <c r="R39" s="18">
        <f t="shared" si="15"/>
        <v>28</v>
      </c>
      <c r="S39" s="18">
        <f t="shared" si="16"/>
        <v>33</v>
      </c>
      <c r="T39" s="20">
        <f t="shared" si="17"/>
        <v>33</v>
      </c>
      <c r="U39" s="18">
        <f t="shared" si="18"/>
        <v>34</v>
      </c>
      <c r="V39" s="6">
        <f t="shared" si="19"/>
        <v>153</v>
      </c>
      <c r="W39" s="10">
        <f t="shared" si="26"/>
        <v>37</v>
      </c>
      <c r="X39" s="11" t="e">
        <f t="shared" si="20"/>
        <v>#NUM!</v>
      </c>
      <c r="Y39" s="19" t="e">
        <f t="shared" si="21"/>
        <v>#NUM!</v>
      </c>
      <c r="Z39" s="19" t="e">
        <f t="shared" si="22"/>
        <v>#NUM!</v>
      </c>
      <c r="AA39" s="19" t="e">
        <f t="shared" si="23"/>
        <v>#NUM!</v>
      </c>
      <c r="AB39" s="19" t="e">
        <f t="shared" si="24"/>
        <v>#NUM!</v>
      </c>
      <c r="AC39" s="19" t="e">
        <f t="shared" si="25"/>
        <v>#NUM!</v>
      </c>
    </row>
    <row r="40" spans="1:29" x14ac:dyDescent="0.25">
      <c r="A40" s="37">
        <f t="shared" si="13"/>
        <v>39</v>
      </c>
      <c r="B40" s="55" t="s">
        <v>110</v>
      </c>
      <c r="C40" s="56" t="s">
        <v>135</v>
      </c>
      <c r="D40" s="80" t="s">
        <v>139</v>
      </c>
      <c r="E40" s="83">
        <v>40</v>
      </c>
      <c r="F40" s="84">
        <v>24</v>
      </c>
      <c r="G40" s="84">
        <v>29</v>
      </c>
      <c r="H40" s="84">
        <v>39</v>
      </c>
      <c r="I40" s="84">
        <v>32</v>
      </c>
      <c r="J40" s="84">
        <v>29</v>
      </c>
      <c r="K40" s="85" t="s">
        <v>44</v>
      </c>
      <c r="L40" s="85" t="s">
        <v>44</v>
      </c>
      <c r="M40" s="85" t="s">
        <v>147</v>
      </c>
      <c r="N40" s="84" t="s">
        <v>44</v>
      </c>
      <c r="O40" s="84" t="s">
        <v>44</v>
      </c>
      <c r="P40" s="111" t="s">
        <v>147</v>
      </c>
      <c r="Q40" s="17">
        <f t="shared" si="14"/>
        <v>24</v>
      </c>
      <c r="R40" s="18">
        <f t="shared" si="15"/>
        <v>29</v>
      </c>
      <c r="S40" s="18">
        <f t="shared" si="16"/>
        <v>29</v>
      </c>
      <c r="T40" s="20">
        <f t="shared" si="17"/>
        <v>32</v>
      </c>
      <c r="U40" s="18">
        <f t="shared" si="18"/>
        <v>39</v>
      </c>
      <c r="V40" s="6">
        <f t="shared" si="19"/>
        <v>153</v>
      </c>
      <c r="W40" s="10">
        <f t="shared" si="26"/>
        <v>40</v>
      </c>
      <c r="X40" s="11" t="e">
        <f t="shared" si="20"/>
        <v>#NUM!</v>
      </c>
      <c r="Y40" s="19" t="e">
        <f t="shared" si="21"/>
        <v>#NUM!</v>
      </c>
      <c r="Z40" s="19" t="e">
        <f t="shared" si="22"/>
        <v>#NUM!</v>
      </c>
      <c r="AA40" s="19" t="e">
        <f t="shared" si="23"/>
        <v>#NUM!</v>
      </c>
      <c r="AB40" s="19" t="e">
        <f t="shared" si="24"/>
        <v>#NUM!</v>
      </c>
      <c r="AC40" s="19" t="e">
        <f t="shared" si="25"/>
        <v>#NUM!</v>
      </c>
    </row>
    <row r="41" spans="1:29" x14ac:dyDescent="0.25">
      <c r="A41" s="37">
        <f t="shared" si="13"/>
        <v>40</v>
      </c>
      <c r="B41" s="55" t="s">
        <v>109</v>
      </c>
      <c r="C41" s="56" t="s">
        <v>136</v>
      </c>
      <c r="D41" s="80" t="s">
        <v>142</v>
      </c>
      <c r="E41" s="83">
        <v>39</v>
      </c>
      <c r="F41" s="84">
        <v>32</v>
      </c>
      <c r="G41" s="84">
        <v>35</v>
      </c>
      <c r="H41" s="84">
        <v>35</v>
      </c>
      <c r="I41" s="84">
        <v>34</v>
      </c>
      <c r="J41" s="84">
        <v>32</v>
      </c>
      <c r="K41" s="84">
        <v>30</v>
      </c>
      <c r="L41" s="84">
        <v>39</v>
      </c>
      <c r="M41" s="84">
        <v>31</v>
      </c>
      <c r="N41" s="84">
        <v>30</v>
      </c>
      <c r="O41" s="84">
        <v>36</v>
      </c>
      <c r="P41" s="111">
        <v>31</v>
      </c>
      <c r="Q41" s="17">
        <f t="shared" si="14"/>
        <v>30</v>
      </c>
      <c r="R41" s="18">
        <f t="shared" si="15"/>
        <v>30</v>
      </c>
      <c r="S41" s="18">
        <f t="shared" si="16"/>
        <v>31</v>
      </c>
      <c r="T41" s="20">
        <f t="shared" si="17"/>
        <v>31</v>
      </c>
      <c r="U41" s="18">
        <f t="shared" si="18"/>
        <v>32</v>
      </c>
      <c r="V41" s="6">
        <f t="shared" si="19"/>
        <v>154</v>
      </c>
      <c r="W41" s="10">
        <f t="shared" si="26"/>
        <v>32</v>
      </c>
      <c r="X41" s="11">
        <f t="shared" si="20"/>
        <v>34</v>
      </c>
      <c r="Y41" s="19">
        <f t="shared" si="21"/>
        <v>35</v>
      </c>
      <c r="Z41" s="19">
        <f t="shared" si="22"/>
        <v>35</v>
      </c>
      <c r="AA41" s="19">
        <f t="shared" si="23"/>
        <v>36</v>
      </c>
      <c r="AB41" s="19">
        <f t="shared" si="24"/>
        <v>39</v>
      </c>
      <c r="AC41" s="19">
        <f t="shared" si="25"/>
        <v>39</v>
      </c>
    </row>
    <row r="42" spans="1:29" x14ac:dyDescent="0.25">
      <c r="A42" s="37">
        <f t="shared" si="13"/>
        <v>41</v>
      </c>
      <c r="B42" s="55" t="s">
        <v>108</v>
      </c>
      <c r="C42" s="56" t="s">
        <v>136</v>
      </c>
      <c r="D42" s="80" t="s">
        <v>139</v>
      </c>
      <c r="E42" s="83">
        <v>38</v>
      </c>
      <c r="F42" s="84">
        <v>31</v>
      </c>
      <c r="G42" s="84">
        <v>32</v>
      </c>
      <c r="H42" s="84">
        <v>37</v>
      </c>
      <c r="I42" s="84">
        <v>35</v>
      </c>
      <c r="J42" s="84">
        <v>34</v>
      </c>
      <c r="K42" s="84">
        <v>29</v>
      </c>
      <c r="L42" s="84">
        <v>38</v>
      </c>
      <c r="M42" s="84">
        <v>30</v>
      </c>
      <c r="N42" s="84">
        <v>38</v>
      </c>
      <c r="O42" s="84">
        <v>34</v>
      </c>
      <c r="P42" s="111">
        <v>35</v>
      </c>
      <c r="Q42" s="17">
        <f t="shared" si="14"/>
        <v>29</v>
      </c>
      <c r="R42" s="18">
        <f t="shared" si="15"/>
        <v>30</v>
      </c>
      <c r="S42" s="18">
        <f t="shared" si="16"/>
        <v>31</v>
      </c>
      <c r="T42" s="20">
        <f t="shared" si="17"/>
        <v>32</v>
      </c>
      <c r="U42" s="18">
        <f t="shared" si="18"/>
        <v>34</v>
      </c>
      <c r="V42" s="6">
        <f t="shared" si="19"/>
        <v>156</v>
      </c>
      <c r="W42" s="10">
        <f t="shared" si="26"/>
        <v>34</v>
      </c>
      <c r="X42" s="11">
        <f t="shared" si="20"/>
        <v>35</v>
      </c>
      <c r="Y42" s="19">
        <f t="shared" si="21"/>
        <v>35</v>
      </c>
      <c r="Z42" s="19">
        <f t="shared" si="22"/>
        <v>37</v>
      </c>
      <c r="AA42" s="19">
        <f t="shared" si="23"/>
        <v>38</v>
      </c>
      <c r="AB42" s="19">
        <f t="shared" si="24"/>
        <v>38</v>
      </c>
      <c r="AC42" s="19">
        <f t="shared" si="25"/>
        <v>38</v>
      </c>
    </row>
    <row r="43" spans="1:29" x14ac:dyDescent="0.25">
      <c r="A43" s="37">
        <f t="shared" si="13"/>
        <v>42</v>
      </c>
      <c r="B43" s="55" t="s">
        <v>104</v>
      </c>
      <c r="C43" s="56" t="s">
        <v>136</v>
      </c>
      <c r="D43" s="80" t="s">
        <v>141</v>
      </c>
      <c r="E43" s="83">
        <v>33</v>
      </c>
      <c r="F43" s="84">
        <v>37</v>
      </c>
      <c r="G43" s="84">
        <v>34</v>
      </c>
      <c r="H43" s="84">
        <v>26</v>
      </c>
      <c r="I43" s="84">
        <v>41</v>
      </c>
      <c r="J43" s="84">
        <v>31</v>
      </c>
      <c r="K43" s="84">
        <v>36</v>
      </c>
      <c r="L43" s="84">
        <v>42</v>
      </c>
      <c r="M43" s="84">
        <v>35</v>
      </c>
      <c r="N43" s="84" t="s">
        <v>44</v>
      </c>
      <c r="O43" s="84" t="s">
        <v>44</v>
      </c>
      <c r="P43" s="111" t="s">
        <v>147</v>
      </c>
      <c r="Q43" s="17">
        <f t="shared" si="14"/>
        <v>26</v>
      </c>
      <c r="R43" s="18">
        <f t="shared" si="15"/>
        <v>31</v>
      </c>
      <c r="S43" s="18">
        <f t="shared" si="16"/>
        <v>33</v>
      </c>
      <c r="T43" s="20">
        <f t="shared" si="17"/>
        <v>34</v>
      </c>
      <c r="U43" s="18">
        <f t="shared" si="18"/>
        <v>35</v>
      </c>
      <c r="V43" s="6">
        <f t="shared" si="19"/>
        <v>159</v>
      </c>
      <c r="W43" s="10">
        <f t="shared" si="26"/>
        <v>36</v>
      </c>
      <c r="X43" s="11">
        <f t="shared" si="20"/>
        <v>37</v>
      </c>
      <c r="Y43" s="19">
        <f t="shared" si="21"/>
        <v>41</v>
      </c>
      <c r="Z43" s="19">
        <f t="shared" si="22"/>
        <v>42</v>
      </c>
      <c r="AA43" s="19" t="e">
        <f t="shared" si="23"/>
        <v>#NUM!</v>
      </c>
      <c r="AB43" s="19" t="e">
        <f t="shared" si="24"/>
        <v>#NUM!</v>
      </c>
      <c r="AC43" s="19" t="e">
        <f t="shared" si="25"/>
        <v>#NUM!</v>
      </c>
    </row>
    <row r="44" spans="1:29" x14ac:dyDescent="0.25">
      <c r="A44" s="37">
        <f t="shared" si="13"/>
        <v>43</v>
      </c>
      <c r="B44" s="55" t="s">
        <v>105</v>
      </c>
      <c r="C44" s="56" t="s">
        <v>135</v>
      </c>
      <c r="D44" s="80" t="s">
        <v>137</v>
      </c>
      <c r="E44" s="83">
        <v>34</v>
      </c>
      <c r="F44" s="84">
        <v>35</v>
      </c>
      <c r="G44" s="84">
        <v>31</v>
      </c>
      <c r="H44" s="84">
        <v>42</v>
      </c>
      <c r="I44" s="84">
        <v>38</v>
      </c>
      <c r="J44" s="84">
        <v>38</v>
      </c>
      <c r="K44" s="84">
        <v>31</v>
      </c>
      <c r="L44" s="84">
        <v>41</v>
      </c>
      <c r="M44" s="84">
        <v>32</v>
      </c>
      <c r="N44" s="84">
        <v>33</v>
      </c>
      <c r="O44" s="84">
        <v>38</v>
      </c>
      <c r="P44" s="111">
        <v>33</v>
      </c>
      <c r="Q44" s="17">
        <f t="shared" si="14"/>
        <v>31</v>
      </c>
      <c r="R44" s="18">
        <f t="shared" si="15"/>
        <v>31</v>
      </c>
      <c r="S44" s="18">
        <f t="shared" si="16"/>
        <v>32</v>
      </c>
      <c r="T44" s="20">
        <f t="shared" si="17"/>
        <v>33</v>
      </c>
      <c r="U44" s="18">
        <f t="shared" si="18"/>
        <v>33</v>
      </c>
      <c r="V44" s="6">
        <f t="shared" si="19"/>
        <v>160</v>
      </c>
      <c r="W44" s="10">
        <f t="shared" si="26"/>
        <v>34</v>
      </c>
      <c r="X44" s="11">
        <f t="shared" si="20"/>
        <v>35</v>
      </c>
      <c r="Y44" s="19">
        <f t="shared" si="21"/>
        <v>38</v>
      </c>
      <c r="Z44" s="19">
        <f t="shared" si="22"/>
        <v>38</v>
      </c>
      <c r="AA44" s="19">
        <f t="shared" si="23"/>
        <v>38</v>
      </c>
      <c r="AB44" s="19">
        <f t="shared" si="24"/>
        <v>41</v>
      </c>
      <c r="AC44" s="19">
        <f t="shared" si="25"/>
        <v>42</v>
      </c>
    </row>
    <row r="45" spans="1:29" x14ac:dyDescent="0.25">
      <c r="A45" s="37">
        <f t="shared" si="13"/>
        <v>44</v>
      </c>
      <c r="B45" s="55" t="s">
        <v>106</v>
      </c>
      <c r="C45" s="56" t="s">
        <v>136</v>
      </c>
      <c r="D45" s="80" t="s">
        <v>139</v>
      </c>
      <c r="E45" s="83">
        <v>35</v>
      </c>
      <c r="F45" s="84">
        <v>33</v>
      </c>
      <c r="G45" s="84">
        <v>30</v>
      </c>
      <c r="H45" s="85" t="s">
        <v>44</v>
      </c>
      <c r="I45" s="85" t="s">
        <v>44</v>
      </c>
      <c r="J45" s="85" t="s">
        <v>147</v>
      </c>
      <c r="K45" s="85" t="s">
        <v>44</v>
      </c>
      <c r="L45" s="85" t="s">
        <v>44</v>
      </c>
      <c r="M45" s="85" t="s">
        <v>147</v>
      </c>
      <c r="N45" s="84">
        <v>32</v>
      </c>
      <c r="O45" s="84">
        <v>35</v>
      </c>
      <c r="P45" s="111">
        <v>32</v>
      </c>
      <c r="Q45" s="17">
        <f t="shared" si="14"/>
        <v>30</v>
      </c>
      <c r="R45" s="18">
        <f t="shared" si="15"/>
        <v>32</v>
      </c>
      <c r="S45" s="18">
        <f t="shared" si="16"/>
        <v>32</v>
      </c>
      <c r="T45" s="20">
        <f t="shared" si="17"/>
        <v>33</v>
      </c>
      <c r="U45" s="18">
        <f t="shared" si="18"/>
        <v>35</v>
      </c>
      <c r="V45" s="6">
        <f t="shared" si="19"/>
        <v>162</v>
      </c>
      <c r="W45" s="10">
        <f t="shared" si="26"/>
        <v>35</v>
      </c>
      <c r="X45" s="11" t="e">
        <f t="shared" si="20"/>
        <v>#NUM!</v>
      </c>
      <c r="Y45" s="19" t="e">
        <f t="shared" si="21"/>
        <v>#NUM!</v>
      </c>
      <c r="Z45" s="19" t="e">
        <f t="shared" si="22"/>
        <v>#NUM!</v>
      </c>
      <c r="AA45" s="19" t="e">
        <f t="shared" si="23"/>
        <v>#NUM!</v>
      </c>
      <c r="AB45" s="19" t="e">
        <f t="shared" si="24"/>
        <v>#NUM!</v>
      </c>
      <c r="AC45" s="19" t="e">
        <f t="shared" si="25"/>
        <v>#NUM!</v>
      </c>
    </row>
    <row r="46" spans="1:29" x14ac:dyDescent="0.25">
      <c r="A46" s="37">
        <f t="shared" si="13"/>
        <v>45</v>
      </c>
      <c r="B46" s="55" t="s">
        <v>75</v>
      </c>
      <c r="C46" s="56" t="s">
        <v>135</v>
      </c>
      <c r="D46" s="80" t="s">
        <v>139</v>
      </c>
      <c r="E46" s="83">
        <v>37</v>
      </c>
      <c r="F46" s="84">
        <v>34</v>
      </c>
      <c r="G46" s="84">
        <v>33</v>
      </c>
      <c r="H46" s="84">
        <v>41</v>
      </c>
      <c r="I46" s="84">
        <v>40</v>
      </c>
      <c r="J46" s="84">
        <v>39</v>
      </c>
      <c r="K46" s="85" t="s">
        <v>44</v>
      </c>
      <c r="L46" s="85" t="s">
        <v>44</v>
      </c>
      <c r="M46" s="85" t="s">
        <v>147</v>
      </c>
      <c r="N46" s="84">
        <v>34</v>
      </c>
      <c r="O46" s="84">
        <v>37</v>
      </c>
      <c r="P46" s="111">
        <v>34</v>
      </c>
      <c r="Q46" s="17">
        <f t="shared" si="14"/>
        <v>33</v>
      </c>
      <c r="R46" s="18">
        <f t="shared" si="15"/>
        <v>34</v>
      </c>
      <c r="S46" s="18">
        <f t="shared" si="16"/>
        <v>34</v>
      </c>
      <c r="T46" s="20">
        <f t="shared" si="17"/>
        <v>34</v>
      </c>
      <c r="U46" s="18">
        <f t="shared" si="18"/>
        <v>37</v>
      </c>
      <c r="V46" s="6">
        <f t="shared" si="19"/>
        <v>172</v>
      </c>
      <c r="W46" s="10">
        <f t="shared" si="26"/>
        <v>37</v>
      </c>
      <c r="X46" s="11">
        <f t="shared" si="20"/>
        <v>39</v>
      </c>
      <c r="Y46" s="19">
        <f t="shared" si="21"/>
        <v>40</v>
      </c>
      <c r="Z46" s="19">
        <f t="shared" si="22"/>
        <v>41</v>
      </c>
      <c r="AA46" s="19" t="e">
        <f t="shared" si="23"/>
        <v>#NUM!</v>
      </c>
      <c r="AB46" s="19" t="e">
        <f t="shared" si="24"/>
        <v>#NUM!</v>
      </c>
      <c r="AC46" s="19" t="e">
        <f t="shared" si="25"/>
        <v>#NUM!</v>
      </c>
    </row>
    <row r="47" spans="1:29" x14ac:dyDescent="0.25">
      <c r="A47" s="37">
        <f t="shared" si="13"/>
        <v>46</v>
      </c>
      <c r="B47" s="55" t="s">
        <v>107</v>
      </c>
      <c r="C47" s="56" t="s">
        <v>135</v>
      </c>
      <c r="D47" s="80" t="s">
        <v>139</v>
      </c>
      <c r="E47" s="83">
        <v>36</v>
      </c>
      <c r="F47" s="84">
        <v>36</v>
      </c>
      <c r="G47" s="84">
        <v>36</v>
      </c>
      <c r="H47" s="85" t="s">
        <v>44</v>
      </c>
      <c r="I47" s="85" t="s">
        <v>44</v>
      </c>
      <c r="J47" s="85" t="s">
        <v>147</v>
      </c>
      <c r="K47" s="84">
        <v>33</v>
      </c>
      <c r="L47" s="84">
        <v>40</v>
      </c>
      <c r="M47" s="84">
        <v>34</v>
      </c>
      <c r="N47" s="84">
        <v>37</v>
      </c>
      <c r="O47" s="84">
        <v>40</v>
      </c>
      <c r="P47" s="111">
        <v>38</v>
      </c>
      <c r="Q47" s="17">
        <f t="shared" si="14"/>
        <v>33</v>
      </c>
      <c r="R47" s="18">
        <f t="shared" si="15"/>
        <v>34</v>
      </c>
      <c r="S47" s="18">
        <f t="shared" si="16"/>
        <v>36</v>
      </c>
      <c r="T47" s="20">
        <f t="shared" si="17"/>
        <v>36</v>
      </c>
      <c r="U47" s="18">
        <f t="shared" si="18"/>
        <v>36</v>
      </c>
      <c r="V47" s="6">
        <f t="shared" si="19"/>
        <v>175</v>
      </c>
      <c r="W47" s="10">
        <f t="shared" si="26"/>
        <v>37</v>
      </c>
      <c r="X47" s="11">
        <f t="shared" si="20"/>
        <v>38</v>
      </c>
      <c r="Y47" s="19">
        <f t="shared" si="21"/>
        <v>40</v>
      </c>
      <c r="Z47" s="19">
        <f t="shared" si="22"/>
        <v>40</v>
      </c>
      <c r="AA47" s="19" t="e">
        <f t="shared" si="23"/>
        <v>#NUM!</v>
      </c>
      <c r="AB47" s="19" t="e">
        <f t="shared" si="24"/>
        <v>#NUM!</v>
      </c>
      <c r="AC47" s="19" t="e">
        <f t="shared" si="25"/>
        <v>#NUM!</v>
      </c>
    </row>
    <row r="48" spans="1:29" x14ac:dyDescent="0.25">
      <c r="A48" s="37">
        <f t="shared" si="13"/>
        <v>47</v>
      </c>
      <c r="B48" s="55" t="s">
        <v>111</v>
      </c>
      <c r="C48" s="56" t="s">
        <v>136</v>
      </c>
      <c r="D48" s="80" t="s">
        <v>142</v>
      </c>
      <c r="E48" s="83">
        <v>41</v>
      </c>
      <c r="F48" s="84">
        <v>39</v>
      </c>
      <c r="G48" s="84">
        <v>37</v>
      </c>
      <c r="H48" s="85" t="s">
        <v>44</v>
      </c>
      <c r="I48" s="85" t="s">
        <v>44</v>
      </c>
      <c r="J48" s="85" t="s">
        <v>147</v>
      </c>
      <c r="K48" s="84">
        <v>37</v>
      </c>
      <c r="L48" s="85" t="s">
        <v>146</v>
      </c>
      <c r="M48" s="85" t="s">
        <v>147</v>
      </c>
      <c r="N48" s="84">
        <v>39</v>
      </c>
      <c r="O48" s="84">
        <v>40</v>
      </c>
      <c r="P48" s="111">
        <v>39</v>
      </c>
      <c r="Q48" s="17">
        <f t="shared" si="14"/>
        <v>37</v>
      </c>
      <c r="R48" s="18">
        <f t="shared" si="15"/>
        <v>37</v>
      </c>
      <c r="S48" s="18">
        <f t="shared" si="16"/>
        <v>39</v>
      </c>
      <c r="T48" s="20">
        <f t="shared" si="17"/>
        <v>39</v>
      </c>
      <c r="U48" s="18">
        <f t="shared" si="18"/>
        <v>39</v>
      </c>
      <c r="V48" s="6">
        <f t="shared" si="19"/>
        <v>191</v>
      </c>
      <c r="W48" s="10">
        <f>SMALL(E48:P48,5)</f>
        <v>39</v>
      </c>
      <c r="X48" s="11">
        <f t="shared" si="20"/>
        <v>41</v>
      </c>
      <c r="Y48" s="19" t="e">
        <f t="shared" si="21"/>
        <v>#NUM!</v>
      </c>
      <c r="Z48" s="19" t="e">
        <f t="shared" si="22"/>
        <v>#NUM!</v>
      </c>
      <c r="AA48" s="19" t="e">
        <f t="shared" si="23"/>
        <v>#NUM!</v>
      </c>
      <c r="AB48" s="19" t="e">
        <f t="shared" si="24"/>
        <v>#NUM!</v>
      </c>
      <c r="AC48" s="19" t="e">
        <f t="shared" si="25"/>
        <v>#NUM!</v>
      </c>
    </row>
    <row r="49" spans="1:29" x14ac:dyDescent="0.25">
      <c r="A49" s="37">
        <f t="shared" si="13"/>
        <v>48</v>
      </c>
      <c r="B49" s="55" t="s">
        <v>127</v>
      </c>
      <c r="C49" s="56" t="s">
        <v>136</v>
      </c>
      <c r="D49" s="80" t="s">
        <v>138</v>
      </c>
      <c r="E49" s="83" t="s">
        <v>44</v>
      </c>
      <c r="F49" s="85" t="s">
        <v>44</v>
      </c>
      <c r="G49" s="85" t="s">
        <v>147</v>
      </c>
      <c r="H49" s="84">
        <v>43</v>
      </c>
      <c r="I49" s="84">
        <v>39</v>
      </c>
      <c r="J49" s="84">
        <v>41</v>
      </c>
      <c r="K49" s="84">
        <v>35</v>
      </c>
      <c r="L49" s="84">
        <v>43</v>
      </c>
      <c r="M49" s="84">
        <v>36</v>
      </c>
      <c r="N49" s="84" t="s">
        <v>44</v>
      </c>
      <c r="O49" s="84" t="s">
        <v>44</v>
      </c>
      <c r="P49" s="111" t="s">
        <v>147</v>
      </c>
      <c r="Q49" s="17">
        <f t="shared" si="14"/>
        <v>35</v>
      </c>
      <c r="R49" s="18">
        <f t="shared" si="15"/>
        <v>36</v>
      </c>
      <c r="S49" s="18">
        <f t="shared" si="16"/>
        <v>39</v>
      </c>
      <c r="T49" s="20">
        <f t="shared" si="17"/>
        <v>41</v>
      </c>
      <c r="U49" s="18">
        <f t="shared" si="18"/>
        <v>43</v>
      </c>
      <c r="V49" s="6">
        <f t="shared" si="19"/>
        <v>194</v>
      </c>
      <c r="W49" s="10">
        <f>SMALL(E49:P49,5)</f>
        <v>43</v>
      </c>
      <c r="X49" s="11" t="e">
        <f t="shared" si="20"/>
        <v>#NUM!</v>
      </c>
      <c r="Y49" s="19" t="e">
        <f t="shared" si="21"/>
        <v>#NUM!</v>
      </c>
      <c r="Z49" s="19" t="e">
        <f t="shared" si="22"/>
        <v>#NUM!</v>
      </c>
      <c r="AA49" s="19" t="e">
        <f t="shared" si="23"/>
        <v>#NUM!</v>
      </c>
      <c r="AB49" s="19" t="e">
        <f t="shared" si="24"/>
        <v>#NUM!</v>
      </c>
      <c r="AC49" s="19" t="e">
        <f t="shared" si="25"/>
        <v>#NUM!</v>
      </c>
    </row>
    <row r="50" spans="1:29" x14ac:dyDescent="0.25">
      <c r="A50" s="37">
        <f t="shared" si="13"/>
        <v>49</v>
      </c>
      <c r="B50" s="55" t="s">
        <v>115</v>
      </c>
      <c r="C50" s="56" t="s">
        <v>136</v>
      </c>
      <c r="D50" s="80" t="s">
        <v>139</v>
      </c>
      <c r="E50" s="83">
        <v>45</v>
      </c>
      <c r="F50" s="84">
        <v>42</v>
      </c>
      <c r="G50" s="84">
        <v>42</v>
      </c>
      <c r="H50" s="85" t="s">
        <v>44</v>
      </c>
      <c r="I50" s="85" t="s">
        <v>44</v>
      </c>
      <c r="J50" s="85" t="s">
        <v>147</v>
      </c>
      <c r="K50" s="84">
        <v>38</v>
      </c>
      <c r="L50" s="84">
        <v>44</v>
      </c>
      <c r="M50" s="84">
        <v>37</v>
      </c>
      <c r="N50" s="84">
        <v>41</v>
      </c>
      <c r="O50" s="84" t="s">
        <v>44</v>
      </c>
      <c r="P50" s="111" t="s">
        <v>147</v>
      </c>
      <c r="Q50" s="17">
        <f t="shared" si="14"/>
        <v>37</v>
      </c>
      <c r="R50" s="18">
        <f t="shared" si="15"/>
        <v>38</v>
      </c>
      <c r="S50" s="18">
        <f t="shared" si="16"/>
        <v>41</v>
      </c>
      <c r="T50" s="20">
        <f t="shared" si="17"/>
        <v>42</v>
      </c>
      <c r="U50" s="18">
        <f t="shared" si="18"/>
        <v>42</v>
      </c>
      <c r="V50" s="6">
        <f t="shared" si="19"/>
        <v>200</v>
      </c>
      <c r="W50" s="10">
        <f t="shared" ref="W50:W57" si="27">SMALL(E50:P50,6)</f>
        <v>44</v>
      </c>
      <c r="X50" s="11">
        <f t="shared" si="20"/>
        <v>45</v>
      </c>
      <c r="Y50" s="19" t="e">
        <f t="shared" si="21"/>
        <v>#NUM!</v>
      </c>
      <c r="Z50" s="19" t="e">
        <f t="shared" si="22"/>
        <v>#NUM!</v>
      </c>
      <c r="AA50" s="19" t="e">
        <f t="shared" si="23"/>
        <v>#NUM!</v>
      </c>
      <c r="AB50" s="19" t="e">
        <f t="shared" si="24"/>
        <v>#NUM!</v>
      </c>
      <c r="AC50" s="19" t="e">
        <f t="shared" si="25"/>
        <v>#NUM!</v>
      </c>
    </row>
    <row r="51" spans="1:29" x14ac:dyDescent="0.25">
      <c r="A51" s="37">
        <f t="shared" si="13"/>
        <v>50</v>
      </c>
      <c r="B51" s="55" t="s">
        <v>113</v>
      </c>
      <c r="C51" s="56" t="s">
        <v>136</v>
      </c>
      <c r="D51" s="80" t="s">
        <v>139</v>
      </c>
      <c r="E51" s="83">
        <v>43</v>
      </c>
      <c r="F51" s="84">
        <v>40</v>
      </c>
      <c r="G51" s="84">
        <v>40</v>
      </c>
      <c r="H51" s="85" t="s">
        <v>44</v>
      </c>
      <c r="I51" s="85" t="s">
        <v>44</v>
      </c>
      <c r="J51" s="85" t="s">
        <v>147</v>
      </c>
      <c r="K51" s="85" t="s">
        <v>44</v>
      </c>
      <c r="L51" s="85" t="s">
        <v>44</v>
      </c>
      <c r="M51" s="85" t="s">
        <v>147</v>
      </c>
      <c r="N51" s="84">
        <v>40</v>
      </c>
      <c r="O51" s="84">
        <v>43</v>
      </c>
      <c r="P51" s="111">
        <v>40</v>
      </c>
      <c r="Q51" s="17">
        <f t="shared" si="14"/>
        <v>40</v>
      </c>
      <c r="R51" s="18">
        <f t="shared" si="15"/>
        <v>40</v>
      </c>
      <c r="S51" s="18">
        <f t="shared" si="16"/>
        <v>40</v>
      </c>
      <c r="T51" s="20">
        <f t="shared" si="17"/>
        <v>40</v>
      </c>
      <c r="U51" s="18">
        <f t="shared" si="18"/>
        <v>43</v>
      </c>
      <c r="V51" s="6">
        <f t="shared" si="19"/>
        <v>203</v>
      </c>
      <c r="W51" s="10">
        <f t="shared" si="27"/>
        <v>43</v>
      </c>
      <c r="X51" s="11" t="e">
        <f t="shared" si="20"/>
        <v>#NUM!</v>
      </c>
      <c r="Y51" s="19" t="e">
        <f t="shared" si="21"/>
        <v>#NUM!</v>
      </c>
      <c r="Z51" s="19" t="e">
        <f t="shared" si="22"/>
        <v>#NUM!</v>
      </c>
      <c r="AA51" s="19" t="e">
        <f t="shared" si="23"/>
        <v>#NUM!</v>
      </c>
      <c r="AB51" s="19" t="e">
        <f t="shared" si="24"/>
        <v>#NUM!</v>
      </c>
      <c r="AC51" s="19" t="e">
        <f t="shared" si="25"/>
        <v>#NUM!</v>
      </c>
    </row>
    <row r="52" spans="1:29" x14ac:dyDescent="0.25">
      <c r="A52" s="37">
        <f t="shared" si="13"/>
        <v>51</v>
      </c>
      <c r="B52" s="55" t="s">
        <v>116</v>
      </c>
      <c r="C52" s="56" t="s">
        <v>135</v>
      </c>
      <c r="D52" s="80" t="s">
        <v>139</v>
      </c>
      <c r="E52" s="83">
        <v>46</v>
      </c>
      <c r="F52" s="84">
        <v>43</v>
      </c>
      <c r="G52" s="84">
        <v>43</v>
      </c>
      <c r="H52" s="85" t="s">
        <v>44</v>
      </c>
      <c r="I52" s="85" t="s">
        <v>44</v>
      </c>
      <c r="J52" s="85" t="s">
        <v>147</v>
      </c>
      <c r="K52" s="84">
        <v>39</v>
      </c>
      <c r="L52" s="84">
        <v>45</v>
      </c>
      <c r="M52" s="84">
        <v>38</v>
      </c>
      <c r="N52" s="84" t="s">
        <v>45</v>
      </c>
      <c r="O52" s="84">
        <v>44</v>
      </c>
      <c r="P52" s="111" t="s">
        <v>147</v>
      </c>
      <c r="Q52" s="17">
        <f t="shared" si="14"/>
        <v>38</v>
      </c>
      <c r="R52" s="18">
        <f t="shared" si="15"/>
        <v>39</v>
      </c>
      <c r="S52" s="18">
        <f t="shared" si="16"/>
        <v>43</v>
      </c>
      <c r="T52" s="20">
        <f t="shared" si="17"/>
        <v>43</v>
      </c>
      <c r="U52" s="18">
        <f t="shared" si="18"/>
        <v>44</v>
      </c>
      <c r="V52" s="6">
        <f t="shared" si="19"/>
        <v>207</v>
      </c>
      <c r="W52" s="10">
        <f t="shared" si="27"/>
        <v>45</v>
      </c>
      <c r="X52" s="11">
        <f t="shared" si="20"/>
        <v>46</v>
      </c>
      <c r="Y52" s="19" t="e">
        <f t="shared" si="21"/>
        <v>#NUM!</v>
      </c>
      <c r="Z52" s="19" t="e">
        <f t="shared" si="22"/>
        <v>#NUM!</v>
      </c>
      <c r="AA52" s="19" t="e">
        <f t="shared" si="23"/>
        <v>#NUM!</v>
      </c>
      <c r="AB52" s="19" t="e">
        <f t="shared" si="24"/>
        <v>#NUM!</v>
      </c>
      <c r="AC52" s="19" t="e">
        <f t="shared" si="25"/>
        <v>#NUM!</v>
      </c>
    </row>
    <row r="53" spans="1:29" x14ac:dyDescent="0.25">
      <c r="A53" s="37">
        <f t="shared" si="13"/>
        <v>52</v>
      </c>
      <c r="B53" s="55" t="s">
        <v>93</v>
      </c>
      <c r="C53" s="56" t="s">
        <v>136</v>
      </c>
      <c r="D53" s="80" t="s">
        <v>141</v>
      </c>
      <c r="E53" s="83">
        <v>14</v>
      </c>
      <c r="F53" s="84">
        <v>7</v>
      </c>
      <c r="G53" s="84">
        <v>10</v>
      </c>
      <c r="H53" s="84">
        <v>9</v>
      </c>
      <c r="I53" s="85" t="s">
        <v>146</v>
      </c>
      <c r="J53" s="85" t="s">
        <v>147</v>
      </c>
      <c r="K53" s="85" t="s">
        <v>44</v>
      </c>
      <c r="L53" s="85" t="s">
        <v>44</v>
      </c>
      <c r="M53" s="85" t="s">
        <v>147</v>
      </c>
      <c r="N53" s="84" t="s">
        <v>44</v>
      </c>
      <c r="O53" s="84" t="s">
        <v>44</v>
      </c>
      <c r="P53" s="111" t="s">
        <v>147</v>
      </c>
      <c r="Q53" s="17">
        <f t="shared" si="14"/>
        <v>7</v>
      </c>
      <c r="R53" s="18">
        <f t="shared" si="15"/>
        <v>9</v>
      </c>
      <c r="S53" s="18">
        <f t="shared" si="16"/>
        <v>10</v>
      </c>
      <c r="T53" s="20">
        <f t="shared" si="17"/>
        <v>14</v>
      </c>
      <c r="U53" s="18" t="e">
        <f t="shared" si="18"/>
        <v>#NUM!</v>
      </c>
      <c r="V53" s="6" t="e">
        <f t="shared" si="19"/>
        <v>#NUM!</v>
      </c>
      <c r="W53" s="10" t="e">
        <f t="shared" si="27"/>
        <v>#NUM!</v>
      </c>
      <c r="X53" s="11" t="e">
        <f t="shared" si="20"/>
        <v>#NUM!</v>
      </c>
      <c r="Y53" s="19" t="e">
        <f t="shared" si="21"/>
        <v>#NUM!</v>
      </c>
      <c r="Z53" s="19" t="e">
        <f t="shared" si="22"/>
        <v>#NUM!</v>
      </c>
      <c r="AA53" s="19" t="e">
        <f t="shared" si="23"/>
        <v>#NUM!</v>
      </c>
      <c r="AB53" s="19" t="e">
        <f t="shared" si="24"/>
        <v>#NUM!</v>
      </c>
      <c r="AC53" s="19" t="e">
        <f t="shared" si="25"/>
        <v>#NUM!</v>
      </c>
    </row>
    <row r="54" spans="1:29" x14ac:dyDescent="0.25">
      <c r="A54" s="37">
        <f t="shared" si="13"/>
        <v>53</v>
      </c>
      <c r="B54" s="55" t="s">
        <v>122</v>
      </c>
      <c r="C54" s="56" t="s">
        <v>135</v>
      </c>
      <c r="D54" s="80" t="s">
        <v>138</v>
      </c>
      <c r="E54" s="83" t="s">
        <v>44</v>
      </c>
      <c r="F54" s="85" t="s">
        <v>44</v>
      </c>
      <c r="G54" s="85" t="s">
        <v>147</v>
      </c>
      <c r="H54" s="85" t="s">
        <v>44</v>
      </c>
      <c r="I54" s="85" t="s">
        <v>44</v>
      </c>
      <c r="J54" s="85" t="s">
        <v>147</v>
      </c>
      <c r="K54" s="85" t="s">
        <v>44</v>
      </c>
      <c r="L54" s="85" t="s">
        <v>44</v>
      </c>
      <c r="M54" s="85" t="s">
        <v>147</v>
      </c>
      <c r="N54" s="84" t="s">
        <v>44</v>
      </c>
      <c r="O54" s="84" t="s">
        <v>44</v>
      </c>
      <c r="P54" s="111" t="s">
        <v>147</v>
      </c>
      <c r="Q54" s="17" t="e">
        <f t="shared" si="14"/>
        <v>#NUM!</v>
      </c>
      <c r="R54" s="18" t="e">
        <f t="shared" si="15"/>
        <v>#NUM!</v>
      </c>
      <c r="S54" s="18" t="e">
        <f t="shared" si="16"/>
        <v>#NUM!</v>
      </c>
      <c r="T54" s="20" t="e">
        <f t="shared" si="17"/>
        <v>#NUM!</v>
      </c>
      <c r="U54" s="18" t="e">
        <f t="shared" si="18"/>
        <v>#NUM!</v>
      </c>
      <c r="V54" s="6" t="e">
        <f t="shared" si="19"/>
        <v>#NUM!</v>
      </c>
      <c r="W54" s="10" t="e">
        <f t="shared" si="27"/>
        <v>#NUM!</v>
      </c>
      <c r="X54" s="11" t="e">
        <f t="shared" si="20"/>
        <v>#NUM!</v>
      </c>
      <c r="Y54" s="19" t="e">
        <f t="shared" si="21"/>
        <v>#NUM!</v>
      </c>
      <c r="Z54" s="19" t="e">
        <f t="shared" si="22"/>
        <v>#NUM!</v>
      </c>
      <c r="AA54" s="19" t="e">
        <f t="shared" si="23"/>
        <v>#NUM!</v>
      </c>
      <c r="AB54" s="19" t="e">
        <f t="shared" si="24"/>
        <v>#NUM!</v>
      </c>
      <c r="AC54" s="19" t="e">
        <f t="shared" si="25"/>
        <v>#NUM!</v>
      </c>
    </row>
    <row r="55" spans="1:29" x14ac:dyDescent="0.25">
      <c r="A55" s="37">
        <f t="shared" si="13"/>
        <v>54</v>
      </c>
      <c r="B55" s="55" t="s">
        <v>124</v>
      </c>
      <c r="C55" s="56" t="s">
        <v>136</v>
      </c>
      <c r="D55" s="80" t="s">
        <v>138</v>
      </c>
      <c r="E55" s="83" t="s">
        <v>44</v>
      </c>
      <c r="F55" s="85" t="s">
        <v>44</v>
      </c>
      <c r="G55" s="85" t="s">
        <v>147</v>
      </c>
      <c r="H55" s="85" t="s">
        <v>44</v>
      </c>
      <c r="I55" s="85" t="s">
        <v>44</v>
      </c>
      <c r="J55" s="85" t="s">
        <v>147</v>
      </c>
      <c r="K55" s="85" t="s">
        <v>44</v>
      </c>
      <c r="L55" s="85" t="s">
        <v>44</v>
      </c>
      <c r="M55" s="85" t="s">
        <v>147</v>
      </c>
      <c r="N55" s="84" t="s">
        <v>44</v>
      </c>
      <c r="O55" s="84" t="s">
        <v>44</v>
      </c>
      <c r="P55" s="111" t="s">
        <v>147</v>
      </c>
      <c r="Q55" s="17" t="e">
        <f t="shared" si="14"/>
        <v>#NUM!</v>
      </c>
      <c r="R55" s="18" t="e">
        <f t="shared" si="15"/>
        <v>#NUM!</v>
      </c>
      <c r="S55" s="18" t="e">
        <f t="shared" si="16"/>
        <v>#NUM!</v>
      </c>
      <c r="T55" s="20" t="e">
        <f t="shared" si="17"/>
        <v>#NUM!</v>
      </c>
      <c r="U55" s="18" t="e">
        <f t="shared" si="18"/>
        <v>#NUM!</v>
      </c>
      <c r="V55" s="6" t="e">
        <f t="shared" si="19"/>
        <v>#NUM!</v>
      </c>
      <c r="W55" s="10" t="e">
        <f t="shared" si="27"/>
        <v>#NUM!</v>
      </c>
      <c r="X55" s="11" t="e">
        <f t="shared" si="20"/>
        <v>#NUM!</v>
      </c>
      <c r="Y55" s="19" t="e">
        <f t="shared" si="21"/>
        <v>#NUM!</v>
      </c>
      <c r="Z55" s="19" t="e">
        <f t="shared" si="22"/>
        <v>#NUM!</v>
      </c>
      <c r="AA55" s="19" t="e">
        <f t="shared" si="23"/>
        <v>#NUM!</v>
      </c>
      <c r="AB55" s="19" t="e">
        <f t="shared" si="24"/>
        <v>#NUM!</v>
      </c>
      <c r="AC55" s="19" t="e">
        <f t="shared" si="25"/>
        <v>#NUM!</v>
      </c>
    </row>
    <row r="56" spans="1:29" x14ac:dyDescent="0.25">
      <c r="A56" s="37">
        <f t="shared" si="13"/>
        <v>55</v>
      </c>
      <c r="B56" s="55" t="s">
        <v>125</v>
      </c>
      <c r="C56" s="56" t="s">
        <v>135</v>
      </c>
      <c r="D56" s="80" t="s">
        <v>138</v>
      </c>
      <c r="E56" s="83" t="s">
        <v>44</v>
      </c>
      <c r="F56" s="85" t="s">
        <v>44</v>
      </c>
      <c r="G56" s="85" t="s">
        <v>147</v>
      </c>
      <c r="H56" s="85" t="s">
        <v>44</v>
      </c>
      <c r="I56" s="85" t="s">
        <v>44</v>
      </c>
      <c r="J56" s="85" t="s">
        <v>147</v>
      </c>
      <c r="K56" s="85" t="s">
        <v>44</v>
      </c>
      <c r="L56" s="85" t="s">
        <v>44</v>
      </c>
      <c r="M56" s="85" t="s">
        <v>147</v>
      </c>
      <c r="N56" s="84" t="s">
        <v>44</v>
      </c>
      <c r="O56" s="84" t="s">
        <v>44</v>
      </c>
      <c r="P56" s="111" t="s">
        <v>147</v>
      </c>
      <c r="Q56" s="17" t="e">
        <f t="shared" si="14"/>
        <v>#NUM!</v>
      </c>
      <c r="R56" s="18" t="e">
        <f t="shared" si="15"/>
        <v>#NUM!</v>
      </c>
      <c r="S56" s="18" t="e">
        <f t="shared" si="16"/>
        <v>#NUM!</v>
      </c>
      <c r="T56" s="20" t="e">
        <f t="shared" si="17"/>
        <v>#NUM!</v>
      </c>
      <c r="U56" s="18" t="e">
        <f t="shared" si="18"/>
        <v>#NUM!</v>
      </c>
      <c r="V56" s="6" t="e">
        <f t="shared" si="19"/>
        <v>#NUM!</v>
      </c>
      <c r="W56" s="10" t="e">
        <f t="shared" si="27"/>
        <v>#NUM!</v>
      </c>
      <c r="X56" s="11" t="e">
        <f t="shared" si="20"/>
        <v>#NUM!</v>
      </c>
      <c r="Y56" s="19" t="e">
        <f t="shared" si="21"/>
        <v>#NUM!</v>
      </c>
      <c r="Z56" s="19" t="e">
        <f t="shared" si="22"/>
        <v>#NUM!</v>
      </c>
      <c r="AA56" s="19" t="e">
        <f t="shared" si="23"/>
        <v>#NUM!</v>
      </c>
      <c r="AB56" s="19" t="e">
        <f t="shared" si="24"/>
        <v>#NUM!</v>
      </c>
      <c r="AC56" s="19" t="e">
        <f t="shared" si="25"/>
        <v>#NUM!</v>
      </c>
    </row>
    <row r="57" spans="1:29" x14ac:dyDescent="0.25">
      <c r="A57" s="37">
        <f t="shared" si="13"/>
        <v>56</v>
      </c>
      <c r="B57" s="55" t="s">
        <v>117</v>
      </c>
      <c r="C57" s="56" t="s">
        <v>135</v>
      </c>
      <c r="D57" s="80" t="s">
        <v>138</v>
      </c>
      <c r="E57" s="83" t="s">
        <v>44</v>
      </c>
      <c r="F57" s="85" t="s">
        <v>44</v>
      </c>
      <c r="G57" s="85" t="s">
        <v>147</v>
      </c>
      <c r="H57" s="84">
        <v>34</v>
      </c>
      <c r="I57" s="84">
        <v>30</v>
      </c>
      <c r="J57" s="84">
        <v>28</v>
      </c>
      <c r="K57" s="85" t="s">
        <v>44</v>
      </c>
      <c r="L57" s="85" t="s">
        <v>44</v>
      </c>
      <c r="M57" s="85" t="s">
        <v>147</v>
      </c>
      <c r="N57" s="84" t="s">
        <v>44</v>
      </c>
      <c r="O57" s="84" t="s">
        <v>44</v>
      </c>
      <c r="P57" s="111" t="s">
        <v>147</v>
      </c>
      <c r="Q57" s="17">
        <f t="shared" si="14"/>
        <v>28</v>
      </c>
      <c r="R57" s="18">
        <f t="shared" si="15"/>
        <v>30</v>
      </c>
      <c r="S57" s="18">
        <f t="shared" si="16"/>
        <v>34</v>
      </c>
      <c r="T57" s="20" t="e">
        <f t="shared" si="17"/>
        <v>#NUM!</v>
      </c>
      <c r="U57" s="18" t="e">
        <f t="shared" si="18"/>
        <v>#NUM!</v>
      </c>
      <c r="V57" s="6" t="e">
        <f t="shared" si="19"/>
        <v>#NUM!</v>
      </c>
      <c r="W57" s="10" t="e">
        <f t="shared" si="27"/>
        <v>#NUM!</v>
      </c>
      <c r="X57" s="11" t="e">
        <f t="shared" si="20"/>
        <v>#NUM!</v>
      </c>
      <c r="Y57" s="19" t="e">
        <f t="shared" si="21"/>
        <v>#NUM!</v>
      </c>
      <c r="Z57" s="19" t="e">
        <f t="shared" si="22"/>
        <v>#NUM!</v>
      </c>
      <c r="AA57" s="19" t="e">
        <f t="shared" si="23"/>
        <v>#NUM!</v>
      </c>
      <c r="AB57" s="19" t="e">
        <f t="shared" si="24"/>
        <v>#NUM!</v>
      </c>
      <c r="AC57" s="19" t="e">
        <f t="shared" si="25"/>
        <v>#NUM!</v>
      </c>
    </row>
    <row r="58" spans="1:29" x14ac:dyDescent="0.25">
      <c r="A58" s="37">
        <f t="shared" si="13"/>
        <v>57</v>
      </c>
      <c r="B58" s="55" t="s">
        <v>120</v>
      </c>
      <c r="C58" s="56" t="s">
        <v>136</v>
      </c>
      <c r="D58" s="80" t="s">
        <v>142</v>
      </c>
      <c r="E58" s="83" t="s">
        <v>44</v>
      </c>
      <c r="F58" s="85" t="s">
        <v>44</v>
      </c>
      <c r="G58" s="85" t="s">
        <v>147</v>
      </c>
      <c r="H58" s="85" t="s">
        <v>44</v>
      </c>
      <c r="I58" s="85" t="s">
        <v>44</v>
      </c>
      <c r="J58" s="85" t="s">
        <v>147</v>
      </c>
      <c r="K58" s="85" t="s">
        <v>44</v>
      </c>
      <c r="L58" s="85" t="s">
        <v>44</v>
      </c>
      <c r="M58" s="85" t="s">
        <v>147</v>
      </c>
      <c r="N58" s="84" t="s">
        <v>44</v>
      </c>
      <c r="O58" s="84" t="s">
        <v>44</v>
      </c>
      <c r="P58" s="111" t="s">
        <v>147</v>
      </c>
      <c r="Q58" s="17" t="e">
        <f t="shared" si="14"/>
        <v>#NUM!</v>
      </c>
      <c r="R58" s="18" t="e">
        <f t="shared" si="15"/>
        <v>#NUM!</v>
      </c>
      <c r="S58" s="18" t="e">
        <f t="shared" si="16"/>
        <v>#NUM!</v>
      </c>
      <c r="T58" s="20" t="e">
        <f t="shared" si="17"/>
        <v>#NUM!</v>
      </c>
      <c r="U58" s="18" t="e">
        <f t="shared" si="18"/>
        <v>#NUM!</v>
      </c>
      <c r="V58" s="6" t="e">
        <f t="shared" si="19"/>
        <v>#NUM!</v>
      </c>
      <c r="W58" s="10" t="e">
        <f t="shared" ref="W58:W63" si="28">SMALL(E58:P58,5)</f>
        <v>#NUM!</v>
      </c>
      <c r="X58" s="11" t="e">
        <f t="shared" si="20"/>
        <v>#NUM!</v>
      </c>
      <c r="Y58" s="19" t="e">
        <f t="shared" si="21"/>
        <v>#NUM!</v>
      </c>
      <c r="Z58" s="19" t="e">
        <f t="shared" si="22"/>
        <v>#NUM!</v>
      </c>
      <c r="AA58" s="19" t="e">
        <f t="shared" si="23"/>
        <v>#NUM!</v>
      </c>
      <c r="AB58" s="19" t="e">
        <f t="shared" si="24"/>
        <v>#NUM!</v>
      </c>
      <c r="AC58" s="19" t="e">
        <f t="shared" si="25"/>
        <v>#NUM!</v>
      </c>
    </row>
    <row r="59" spans="1:29" x14ac:dyDescent="0.25">
      <c r="A59" s="37">
        <f t="shared" si="13"/>
        <v>58</v>
      </c>
      <c r="B59" s="55" t="s">
        <v>118</v>
      </c>
      <c r="C59" s="56" t="s">
        <v>135</v>
      </c>
      <c r="D59" s="80" t="s">
        <v>138</v>
      </c>
      <c r="E59" s="83" t="s">
        <v>44</v>
      </c>
      <c r="F59" s="85" t="s">
        <v>44</v>
      </c>
      <c r="G59" s="85" t="s">
        <v>147</v>
      </c>
      <c r="H59" s="85" t="s">
        <v>44</v>
      </c>
      <c r="I59" s="85" t="s">
        <v>44</v>
      </c>
      <c r="J59" s="85" t="s">
        <v>147</v>
      </c>
      <c r="K59" s="85" t="s">
        <v>44</v>
      </c>
      <c r="L59" s="85" t="s">
        <v>44</v>
      </c>
      <c r="M59" s="85" t="s">
        <v>147</v>
      </c>
      <c r="N59" s="84" t="s">
        <v>44</v>
      </c>
      <c r="O59" s="84" t="s">
        <v>44</v>
      </c>
      <c r="P59" s="111" t="s">
        <v>147</v>
      </c>
      <c r="Q59" s="17" t="e">
        <f t="shared" si="14"/>
        <v>#NUM!</v>
      </c>
      <c r="R59" s="18" t="e">
        <f t="shared" si="15"/>
        <v>#NUM!</v>
      </c>
      <c r="S59" s="18" t="e">
        <f t="shared" si="16"/>
        <v>#NUM!</v>
      </c>
      <c r="T59" s="20" t="e">
        <f t="shared" si="17"/>
        <v>#NUM!</v>
      </c>
      <c r="U59" s="18" t="e">
        <f t="shared" si="18"/>
        <v>#NUM!</v>
      </c>
      <c r="V59" s="6" t="e">
        <f t="shared" si="19"/>
        <v>#NUM!</v>
      </c>
      <c r="W59" s="10" t="e">
        <f t="shared" si="28"/>
        <v>#NUM!</v>
      </c>
      <c r="X59" s="11" t="e">
        <f t="shared" si="20"/>
        <v>#NUM!</v>
      </c>
      <c r="Y59" s="19" t="e">
        <f t="shared" si="21"/>
        <v>#NUM!</v>
      </c>
      <c r="Z59" s="19" t="e">
        <f t="shared" si="22"/>
        <v>#NUM!</v>
      </c>
      <c r="AA59" s="19" t="e">
        <f t="shared" si="23"/>
        <v>#NUM!</v>
      </c>
      <c r="AB59" s="19" t="e">
        <f t="shared" si="24"/>
        <v>#NUM!</v>
      </c>
      <c r="AC59" s="19" t="e">
        <f t="shared" si="25"/>
        <v>#NUM!</v>
      </c>
    </row>
    <row r="60" spans="1:29" x14ac:dyDescent="0.25">
      <c r="A60" s="37">
        <f t="shared" si="13"/>
        <v>59</v>
      </c>
      <c r="B60" s="55" t="s">
        <v>123</v>
      </c>
      <c r="C60" s="56" t="s">
        <v>136</v>
      </c>
      <c r="D60" s="80" t="s">
        <v>138</v>
      </c>
      <c r="E60" s="83" t="s">
        <v>44</v>
      </c>
      <c r="F60" s="85" t="s">
        <v>44</v>
      </c>
      <c r="G60" s="85" t="s">
        <v>147</v>
      </c>
      <c r="H60" s="85" t="s">
        <v>44</v>
      </c>
      <c r="I60" s="85" t="s">
        <v>44</v>
      </c>
      <c r="J60" s="85" t="s">
        <v>147</v>
      </c>
      <c r="K60" s="85" t="s">
        <v>146</v>
      </c>
      <c r="L60" s="84">
        <v>31</v>
      </c>
      <c r="M60" s="85" t="s">
        <v>147</v>
      </c>
      <c r="N60" s="84" t="s">
        <v>44</v>
      </c>
      <c r="O60" s="84" t="s">
        <v>44</v>
      </c>
      <c r="P60" s="111" t="s">
        <v>147</v>
      </c>
      <c r="Q60" s="17">
        <f t="shared" si="14"/>
        <v>31</v>
      </c>
      <c r="R60" s="18" t="e">
        <f t="shared" si="15"/>
        <v>#NUM!</v>
      </c>
      <c r="S60" s="18" t="e">
        <f t="shared" si="16"/>
        <v>#NUM!</v>
      </c>
      <c r="T60" s="20" t="e">
        <f t="shared" si="17"/>
        <v>#NUM!</v>
      </c>
      <c r="U60" s="18" t="e">
        <f t="shared" si="18"/>
        <v>#NUM!</v>
      </c>
      <c r="V60" s="6" t="e">
        <f t="shared" si="19"/>
        <v>#NUM!</v>
      </c>
      <c r="W60" s="10" t="e">
        <f t="shared" si="28"/>
        <v>#NUM!</v>
      </c>
      <c r="X60" s="11" t="e">
        <f t="shared" si="20"/>
        <v>#NUM!</v>
      </c>
      <c r="Y60" s="19" t="e">
        <f t="shared" si="21"/>
        <v>#NUM!</v>
      </c>
      <c r="Z60" s="19" t="e">
        <f t="shared" si="22"/>
        <v>#NUM!</v>
      </c>
      <c r="AA60" s="19" t="e">
        <f t="shared" si="23"/>
        <v>#NUM!</v>
      </c>
      <c r="AB60" s="19" t="e">
        <f t="shared" si="24"/>
        <v>#NUM!</v>
      </c>
      <c r="AC60" s="19" t="e">
        <f t="shared" si="25"/>
        <v>#NUM!</v>
      </c>
    </row>
    <row r="61" spans="1:29" x14ac:dyDescent="0.25">
      <c r="A61" s="37">
        <f t="shared" si="13"/>
        <v>60</v>
      </c>
      <c r="B61" s="55" t="s">
        <v>128</v>
      </c>
      <c r="C61" s="56" t="s">
        <v>136</v>
      </c>
      <c r="D61" s="80" t="s">
        <v>138</v>
      </c>
      <c r="E61" s="83" t="s">
        <v>44</v>
      </c>
      <c r="F61" s="85" t="s">
        <v>44</v>
      </c>
      <c r="G61" s="85" t="s">
        <v>147</v>
      </c>
      <c r="H61" s="85" t="s">
        <v>44</v>
      </c>
      <c r="I61" s="85" t="s">
        <v>44</v>
      </c>
      <c r="J61" s="85" t="s">
        <v>147</v>
      </c>
      <c r="K61" s="85" t="s">
        <v>44</v>
      </c>
      <c r="L61" s="85" t="s">
        <v>44</v>
      </c>
      <c r="M61" s="85" t="s">
        <v>147</v>
      </c>
      <c r="N61" s="84" t="s">
        <v>44</v>
      </c>
      <c r="O61" s="84" t="s">
        <v>44</v>
      </c>
      <c r="P61" s="111" t="s">
        <v>147</v>
      </c>
      <c r="Q61" s="17" t="e">
        <f t="shared" si="14"/>
        <v>#NUM!</v>
      </c>
      <c r="R61" s="18" t="e">
        <f t="shared" si="15"/>
        <v>#NUM!</v>
      </c>
      <c r="S61" s="18" t="e">
        <f t="shared" si="16"/>
        <v>#NUM!</v>
      </c>
      <c r="T61" s="20" t="e">
        <f t="shared" si="17"/>
        <v>#NUM!</v>
      </c>
      <c r="U61" s="18" t="e">
        <f t="shared" si="18"/>
        <v>#NUM!</v>
      </c>
      <c r="V61" s="6" t="e">
        <f t="shared" si="19"/>
        <v>#NUM!</v>
      </c>
      <c r="W61" s="10" t="e">
        <f t="shared" si="28"/>
        <v>#NUM!</v>
      </c>
      <c r="X61" s="11" t="e">
        <f t="shared" si="20"/>
        <v>#NUM!</v>
      </c>
      <c r="Y61" s="19" t="e">
        <f t="shared" si="21"/>
        <v>#NUM!</v>
      </c>
      <c r="Z61" s="19" t="e">
        <f t="shared" si="22"/>
        <v>#NUM!</v>
      </c>
      <c r="AA61" s="19" t="e">
        <f t="shared" si="23"/>
        <v>#NUM!</v>
      </c>
      <c r="AB61" s="19" t="e">
        <f t="shared" si="24"/>
        <v>#NUM!</v>
      </c>
      <c r="AC61" s="19" t="e">
        <f t="shared" si="25"/>
        <v>#NUM!</v>
      </c>
    </row>
    <row r="62" spans="1:29" x14ac:dyDescent="0.25">
      <c r="A62" s="37">
        <f t="shared" si="13"/>
        <v>61</v>
      </c>
      <c r="B62" s="55" t="s">
        <v>119</v>
      </c>
      <c r="C62" s="56" t="s">
        <v>135</v>
      </c>
      <c r="D62" s="80" t="s">
        <v>137</v>
      </c>
      <c r="E62" s="83" t="s">
        <v>44</v>
      </c>
      <c r="F62" s="85" t="s">
        <v>44</v>
      </c>
      <c r="G62" s="85" t="s">
        <v>147</v>
      </c>
      <c r="H62" s="85" t="s">
        <v>44</v>
      </c>
      <c r="I62" s="85" t="s">
        <v>44</v>
      </c>
      <c r="J62" s="85" t="s">
        <v>147</v>
      </c>
      <c r="K62" s="85" t="s">
        <v>44</v>
      </c>
      <c r="L62" s="85" t="s">
        <v>44</v>
      </c>
      <c r="M62" s="85" t="s">
        <v>147</v>
      </c>
      <c r="N62" s="84" t="s">
        <v>44</v>
      </c>
      <c r="O62" s="84" t="s">
        <v>44</v>
      </c>
      <c r="P62" s="111" t="s">
        <v>147</v>
      </c>
      <c r="Q62" s="17" t="e">
        <f t="shared" si="14"/>
        <v>#NUM!</v>
      </c>
      <c r="R62" s="18" t="e">
        <f t="shared" si="15"/>
        <v>#NUM!</v>
      </c>
      <c r="S62" s="18" t="e">
        <f t="shared" si="16"/>
        <v>#NUM!</v>
      </c>
      <c r="T62" s="20" t="e">
        <f t="shared" si="17"/>
        <v>#NUM!</v>
      </c>
      <c r="U62" s="18" t="e">
        <f t="shared" si="18"/>
        <v>#NUM!</v>
      </c>
      <c r="V62" s="6" t="e">
        <f t="shared" si="19"/>
        <v>#NUM!</v>
      </c>
      <c r="W62" s="10" t="e">
        <f t="shared" si="28"/>
        <v>#NUM!</v>
      </c>
      <c r="X62" s="11" t="e">
        <f t="shared" si="20"/>
        <v>#NUM!</v>
      </c>
      <c r="Y62" s="19" t="e">
        <f t="shared" si="21"/>
        <v>#NUM!</v>
      </c>
      <c r="Z62" s="19" t="e">
        <f t="shared" si="22"/>
        <v>#NUM!</v>
      </c>
      <c r="AA62" s="19" t="e">
        <f t="shared" si="23"/>
        <v>#NUM!</v>
      </c>
      <c r="AB62" s="19" t="e">
        <f t="shared" si="24"/>
        <v>#NUM!</v>
      </c>
      <c r="AC62" s="19" t="e">
        <f t="shared" si="25"/>
        <v>#NUM!</v>
      </c>
    </row>
    <row r="63" spans="1:29" x14ac:dyDescent="0.25">
      <c r="A63" s="36">
        <f t="shared" si="13"/>
        <v>62</v>
      </c>
      <c r="B63" s="55" t="s">
        <v>114</v>
      </c>
      <c r="C63" s="56" t="s">
        <v>136</v>
      </c>
      <c r="D63" s="80" t="s">
        <v>139</v>
      </c>
      <c r="E63" s="83">
        <v>44</v>
      </c>
      <c r="F63" s="84">
        <v>41</v>
      </c>
      <c r="G63" s="84">
        <v>41</v>
      </c>
      <c r="H63" s="85" t="s">
        <v>44</v>
      </c>
      <c r="I63" s="85" t="s">
        <v>44</v>
      </c>
      <c r="J63" s="85" t="s">
        <v>147</v>
      </c>
      <c r="K63" s="85" t="s">
        <v>44</v>
      </c>
      <c r="L63" s="85" t="s">
        <v>44</v>
      </c>
      <c r="M63" s="85" t="s">
        <v>147</v>
      </c>
      <c r="N63" s="84" t="s">
        <v>44</v>
      </c>
      <c r="O63" s="84" t="s">
        <v>44</v>
      </c>
      <c r="P63" s="111" t="s">
        <v>147</v>
      </c>
      <c r="Q63" s="21">
        <f t="shared" si="14"/>
        <v>41</v>
      </c>
      <c r="R63" s="22">
        <f t="shared" si="15"/>
        <v>41</v>
      </c>
      <c r="S63" s="22">
        <f t="shared" si="16"/>
        <v>44</v>
      </c>
      <c r="T63" s="22" t="e">
        <f t="shared" si="17"/>
        <v>#NUM!</v>
      </c>
      <c r="U63" s="18" t="e">
        <f t="shared" si="18"/>
        <v>#NUM!</v>
      </c>
      <c r="V63" s="6" t="e">
        <f t="shared" si="19"/>
        <v>#NUM!</v>
      </c>
      <c r="W63" s="10" t="e">
        <f t="shared" si="28"/>
        <v>#NUM!</v>
      </c>
      <c r="X63" s="25" t="e">
        <f t="shared" si="20"/>
        <v>#NUM!</v>
      </c>
      <c r="Y63" s="26" t="e">
        <f t="shared" si="21"/>
        <v>#NUM!</v>
      </c>
      <c r="Z63" s="26" t="e">
        <f t="shared" si="22"/>
        <v>#NUM!</v>
      </c>
      <c r="AA63" s="26" t="e">
        <f t="shared" si="23"/>
        <v>#NUM!</v>
      </c>
      <c r="AB63" s="26" t="e">
        <f t="shared" si="24"/>
        <v>#NUM!</v>
      </c>
      <c r="AC63" s="26" t="e">
        <f t="shared" si="25"/>
        <v>#NUM!</v>
      </c>
    </row>
    <row r="64" spans="1:29" x14ac:dyDescent="0.25">
      <c r="B64"/>
    </row>
    <row r="65" spans="1:30" x14ac:dyDescent="0.25">
      <c r="A65" s="45"/>
      <c r="B65" s="64" t="s">
        <v>79</v>
      </c>
      <c r="C65" s="46"/>
      <c r="D65" s="47">
        <v>28</v>
      </c>
      <c r="E65" s="27"/>
      <c r="F65" s="63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 spans="1:30" ht="9" customHeight="1" x14ac:dyDescent="0.25">
      <c r="B66"/>
    </row>
    <row r="67" spans="1:30" ht="15" customHeight="1" x14ac:dyDescent="0.25">
      <c r="A67" s="13"/>
      <c r="B67" s="13"/>
      <c r="C67" s="14"/>
      <c r="D67" s="13"/>
      <c r="E67" s="32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6"/>
      <c r="R67" s="16"/>
      <c r="S67" s="16"/>
      <c r="T67" s="16"/>
      <c r="U67" s="16"/>
      <c r="V67" s="12"/>
      <c r="W67" s="13"/>
      <c r="X67" s="13"/>
      <c r="Y67" s="13"/>
      <c r="Z67" s="13"/>
      <c r="AA67" s="13"/>
      <c r="AB67" s="13"/>
      <c r="AC67" s="13"/>
    </row>
  </sheetData>
  <sortState ref="A2:AD63">
    <sortCondition ref="V2:V63"/>
    <sortCondition ref="W2:W63"/>
    <sortCondition ref="X2:X63"/>
    <sortCondition ref="Y2:Y63"/>
    <sortCondition ref="Z2:Z63"/>
    <sortCondition ref="AA2:AA63"/>
    <sortCondition ref="AB2:AB63"/>
    <sortCondition ref="AC2:AC63"/>
  </sortState>
  <pageMargins left="0.5" right="0.5" top="0.5" bottom="0.5" header="0.5" footer="0.5"/>
  <pageSetup scale="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9"/>
  <sheetViews>
    <sheetView zoomScaleNormal="100" workbookViewId="0">
      <pane ySplit="1" topLeftCell="A2" activePane="bottomLeft" state="frozen"/>
      <selection pane="bottomLeft" activeCell="I12" sqref="I12"/>
    </sheetView>
  </sheetViews>
  <sheetFormatPr defaultColWidth="8.85546875" defaultRowHeight="15" x14ac:dyDescent="0.25"/>
  <cols>
    <col min="1" max="1" width="3.28515625" style="5" customWidth="1"/>
    <col min="2" max="2" width="20.5703125" style="8" customWidth="1"/>
    <col min="3" max="3" width="5.7109375" style="67" customWidth="1"/>
    <col min="4" max="4" width="14.7109375" style="8" customWidth="1"/>
    <col min="5" max="16" width="8.7109375" style="9" customWidth="1"/>
    <col min="17" max="27" width="7.7109375" style="5" customWidth="1"/>
    <col min="28" max="16384" width="8.85546875" style="5"/>
  </cols>
  <sheetData>
    <row r="1" spans="1:29" ht="45.75" thickBot="1" x14ac:dyDescent="0.3">
      <c r="A1" s="44"/>
      <c r="B1" s="1" t="s">
        <v>53</v>
      </c>
      <c r="C1" s="66" t="s">
        <v>0</v>
      </c>
      <c r="D1" s="30" t="s">
        <v>46</v>
      </c>
      <c r="E1" s="2" t="s">
        <v>80</v>
      </c>
      <c r="F1" s="2" t="s">
        <v>81</v>
      </c>
      <c r="G1" s="2" t="s">
        <v>82</v>
      </c>
      <c r="H1" s="3" t="s">
        <v>83</v>
      </c>
      <c r="I1" s="3" t="s">
        <v>84</v>
      </c>
      <c r="J1" s="3" t="s">
        <v>85</v>
      </c>
      <c r="K1" s="3" t="s">
        <v>255</v>
      </c>
      <c r="L1" s="3" t="s">
        <v>256</v>
      </c>
      <c r="M1" s="3" t="s">
        <v>257</v>
      </c>
      <c r="N1" s="3" t="s">
        <v>86</v>
      </c>
      <c r="O1" s="3" t="s">
        <v>87</v>
      </c>
      <c r="P1" s="114" t="s">
        <v>88</v>
      </c>
      <c r="Q1" s="2" t="s">
        <v>50</v>
      </c>
      <c r="R1" s="3" t="s">
        <v>49</v>
      </c>
      <c r="S1" s="3" t="s">
        <v>48</v>
      </c>
      <c r="T1" s="3" t="s">
        <v>47</v>
      </c>
      <c r="U1" s="3" t="s">
        <v>148</v>
      </c>
      <c r="V1" s="4" t="s">
        <v>1</v>
      </c>
      <c r="W1" s="2" t="s">
        <v>6</v>
      </c>
      <c r="X1" s="3" t="s">
        <v>2</v>
      </c>
      <c r="Y1" s="3" t="s">
        <v>3</v>
      </c>
      <c r="Z1" s="3" t="s">
        <v>4</v>
      </c>
      <c r="AA1" s="3" t="s">
        <v>5</v>
      </c>
      <c r="AB1" s="3" t="s">
        <v>51</v>
      </c>
      <c r="AC1" s="3" t="s">
        <v>52</v>
      </c>
    </row>
    <row r="2" spans="1:29" x14ac:dyDescent="0.25">
      <c r="A2" s="37">
        <f t="shared" ref="A2:A33" si="0">A1+1</f>
        <v>1</v>
      </c>
      <c r="B2" s="57" t="s">
        <v>204</v>
      </c>
      <c r="C2" s="58" t="s">
        <v>144</v>
      </c>
      <c r="D2" s="79" t="s">
        <v>139</v>
      </c>
      <c r="E2" s="81">
        <v>1</v>
      </c>
      <c r="F2" s="82">
        <v>1</v>
      </c>
      <c r="G2" s="82">
        <v>1</v>
      </c>
      <c r="H2" s="89">
        <v>1</v>
      </c>
      <c r="I2" s="87">
        <v>1</v>
      </c>
      <c r="J2" s="84">
        <v>1</v>
      </c>
      <c r="K2" s="92">
        <v>2</v>
      </c>
      <c r="L2" s="87">
        <v>1</v>
      </c>
      <c r="M2" s="92">
        <v>2</v>
      </c>
      <c r="N2" s="82" t="s">
        <v>146</v>
      </c>
      <c r="O2" s="82">
        <v>1</v>
      </c>
      <c r="P2" s="113" t="s">
        <v>147</v>
      </c>
      <c r="Q2" s="33">
        <f t="shared" ref="Q2:Q33" si="1">SMALL(E2:P2,1)</f>
        <v>1</v>
      </c>
      <c r="R2" s="18">
        <f t="shared" ref="R2:R33" si="2">SMALL(E2:P2,2)</f>
        <v>1</v>
      </c>
      <c r="S2" s="18">
        <f t="shared" ref="S2:S33" si="3">SMALL(E2:P2,3)</f>
        <v>1</v>
      </c>
      <c r="T2" s="18">
        <f t="shared" ref="T2:T33" si="4">SMALL(E2:P2,4)</f>
        <v>1</v>
      </c>
      <c r="U2" s="18">
        <f t="shared" ref="U2:U33" si="5">SMALL(E2:P2,5)</f>
        <v>1</v>
      </c>
      <c r="V2" s="6">
        <f t="shared" ref="V2:V33" si="6">SUM(Q2:U2)</f>
        <v>5</v>
      </c>
      <c r="W2" s="10">
        <f t="shared" ref="W2:W33" si="7">SMALL(E2:P2,6)</f>
        <v>1</v>
      </c>
      <c r="X2" s="11">
        <f t="shared" ref="X2:X33" si="8">SMALL(E2:P2,7)</f>
        <v>1</v>
      </c>
      <c r="Y2" s="19">
        <f t="shared" ref="Y2:Y33" si="9">SMALL(E2:P2,8)</f>
        <v>1</v>
      </c>
      <c r="Z2" s="19">
        <f t="shared" ref="Z2:Z33" si="10">SMALL(E2:P2,9)</f>
        <v>2</v>
      </c>
      <c r="AA2" s="19">
        <f t="shared" ref="AA2:AA33" si="11">SMALL(E2:P2,10)</f>
        <v>2</v>
      </c>
      <c r="AB2" s="19" t="e">
        <f t="shared" ref="AB2:AB33" si="12">SMALL(E2:P2,11)</f>
        <v>#NUM!</v>
      </c>
      <c r="AC2" s="19" t="e">
        <f t="shared" ref="AC2:AC33" si="13">SMALL(E2:P2,12)</f>
        <v>#NUM!</v>
      </c>
    </row>
    <row r="3" spans="1:29" x14ac:dyDescent="0.25">
      <c r="A3" s="36">
        <f t="shared" si="0"/>
        <v>2</v>
      </c>
      <c r="B3" s="55" t="s">
        <v>205</v>
      </c>
      <c r="C3" s="56" t="s">
        <v>144</v>
      </c>
      <c r="D3" s="80" t="s">
        <v>140</v>
      </c>
      <c r="E3" s="83">
        <v>2</v>
      </c>
      <c r="F3" s="84">
        <v>2</v>
      </c>
      <c r="G3" s="84">
        <v>2</v>
      </c>
      <c r="H3" s="84">
        <v>2</v>
      </c>
      <c r="I3" s="84">
        <v>25</v>
      </c>
      <c r="J3" s="84">
        <v>14</v>
      </c>
      <c r="K3" s="84">
        <v>1</v>
      </c>
      <c r="L3" s="84">
        <v>2</v>
      </c>
      <c r="M3" s="111">
        <v>1</v>
      </c>
      <c r="N3" s="84">
        <v>1</v>
      </c>
      <c r="O3" s="84">
        <v>5</v>
      </c>
      <c r="P3" s="111">
        <v>3</v>
      </c>
      <c r="Q3" s="17">
        <f t="shared" si="1"/>
        <v>1</v>
      </c>
      <c r="R3" s="18">
        <f t="shared" si="2"/>
        <v>1</v>
      </c>
      <c r="S3" s="18">
        <f t="shared" si="3"/>
        <v>1</v>
      </c>
      <c r="T3" s="20">
        <f t="shared" si="4"/>
        <v>2</v>
      </c>
      <c r="U3" s="18">
        <f t="shared" si="5"/>
        <v>2</v>
      </c>
      <c r="V3" s="6">
        <f t="shared" si="6"/>
        <v>7</v>
      </c>
      <c r="W3" s="10">
        <f t="shared" si="7"/>
        <v>2</v>
      </c>
      <c r="X3" s="11">
        <f t="shared" si="8"/>
        <v>2</v>
      </c>
      <c r="Y3" s="19">
        <f t="shared" si="9"/>
        <v>2</v>
      </c>
      <c r="Z3" s="19">
        <f t="shared" si="10"/>
        <v>3</v>
      </c>
      <c r="AA3" s="19">
        <f t="shared" si="11"/>
        <v>5</v>
      </c>
      <c r="AB3" s="19">
        <f t="shared" si="12"/>
        <v>14</v>
      </c>
      <c r="AC3" s="19">
        <f t="shared" si="13"/>
        <v>25</v>
      </c>
    </row>
    <row r="4" spans="1:29" x14ac:dyDescent="0.25">
      <c r="A4" s="36">
        <f t="shared" si="0"/>
        <v>3</v>
      </c>
      <c r="B4" s="55" t="s">
        <v>209</v>
      </c>
      <c r="C4" s="56" t="s">
        <v>145</v>
      </c>
      <c r="D4" s="80" t="s">
        <v>140</v>
      </c>
      <c r="E4" s="83">
        <v>6</v>
      </c>
      <c r="F4" s="84">
        <v>6</v>
      </c>
      <c r="G4" s="84">
        <v>5</v>
      </c>
      <c r="H4" s="84">
        <v>3</v>
      </c>
      <c r="I4" s="84">
        <v>2</v>
      </c>
      <c r="J4" s="84">
        <v>2</v>
      </c>
      <c r="K4" s="84">
        <v>7</v>
      </c>
      <c r="L4" s="84">
        <v>3</v>
      </c>
      <c r="M4" s="111">
        <v>5</v>
      </c>
      <c r="N4" s="84">
        <v>2</v>
      </c>
      <c r="O4" s="84">
        <v>3</v>
      </c>
      <c r="P4" s="111">
        <v>1</v>
      </c>
      <c r="Q4" s="17">
        <f t="shared" si="1"/>
        <v>1</v>
      </c>
      <c r="R4" s="18">
        <f t="shared" si="2"/>
        <v>2</v>
      </c>
      <c r="S4" s="18">
        <f t="shared" si="3"/>
        <v>2</v>
      </c>
      <c r="T4" s="20">
        <f t="shared" si="4"/>
        <v>2</v>
      </c>
      <c r="U4" s="18">
        <f t="shared" si="5"/>
        <v>3</v>
      </c>
      <c r="V4" s="6">
        <f t="shared" si="6"/>
        <v>10</v>
      </c>
      <c r="W4" s="10">
        <f t="shared" si="7"/>
        <v>3</v>
      </c>
      <c r="X4" s="11">
        <f t="shared" si="8"/>
        <v>3</v>
      </c>
      <c r="Y4" s="19">
        <f t="shared" si="9"/>
        <v>5</v>
      </c>
      <c r="Z4" s="19">
        <f t="shared" si="10"/>
        <v>5</v>
      </c>
      <c r="AA4" s="19">
        <f t="shared" si="11"/>
        <v>6</v>
      </c>
      <c r="AB4" s="19">
        <f t="shared" si="12"/>
        <v>6</v>
      </c>
      <c r="AC4" s="19">
        <f t="shared" si="13"/>
        <v>7</v>
      </c>
    </row>
    <row r="5" spans="1:29" x14ac:dyDescent="0.25">
      <c r="A5" s="36">
        <f t="shared" si="0"/>
        <v>4</v>
      </c>
      <c r="B5" s="55" t="s">
        <v>206</v>
      </c>
      <c r="C5" s="56" t="s">
        <v>144</v>
      </c>
      <c r="D5" s="80" t="s">
        <v>137</v>
      </c>
      <c r="E5" s="83">
        <v>3</v>
      </c>
      <c r="F5" s="84">
        <v>3</v>
      </c>
      <c r="G5" s="84">
        <v>3</v>
      </c>
      <c r="H5" s="85" t="s">
        <v>146</v>
      </c>
      <c r="I5" s="84">
        <v>26</v>
      </c>
      <c r="J5" s="85" t="s">
        <v>147</v>
      </c>
      <c r="K5" s="84">
        <v>8</v>
      </c>
      <c r="L5" s="84">
        <v>6</v>
      </c>
      <c r="M5" s="111">
        <v>6</v>
      </c>
      <c r="N5" s="84">
        <v>3</v>
      </c>
      <c r="O5" s="84">
        <v>2</v>
      </c>
      <c r="P5" s="111">
        <v>2</v>
      </c>
      <c r="Q5" s="17">
        <f t="shared" si="1"/>
        <v>2</v>
      </c>
      <c r="R5" s="18">
        <f t="shared" si="2"/>
        <v>2</v>
      </c>
      <c r="S5" s="18">
        <f t="shared" si="3"/>
        <v>3</v>
      </c>
      <c r="T5" s="20">
        <f t="shared" si="4"/>
        <v>3</v>
      </c>
      <c r="U5" s="18">
        <f t="shared" si="5"/>
        <v>3</v>
      </c>
      <c r="V5" s="6">
        <f t="shared" si="6"/>
        <v>13</v>
      </c>
      <c r="W5" s="10">
        <f t="shared" si="7"/>
        <v>3</v>
      </c>
      <c r="X5" s="11">
        <f t="shared" si="8"/>
        <v>6</v>
      </c>
      <c r="Y5" s="19">
        <f t="shared" si="9"/>
        <v>6</v>
      </c>
      <c r="Z5" s="19">
        <f t="shared" si="10"/>
        <v>8</v>
      </c>
      <c r="AA5" s="19">
        <f t="shared" si="11"/>
        <v>26</v>
      </c>
      <c r="AB5" s="19" t="e">
        <f t="shared" si="12"/>
        <v>#NUM!</v>
      </c>
      <c r="AC5" s="19" t="e">
        <f t="shared" si="13"/>
        <v>#NUM!</v>
      </c>
    </row>
    <row r="6" spans="1:29" x14ac:dyDescent="0.25">
      <c r="A6" s="36">
        <f t="shared" si="0"/>
        <v>5</v>
      </c>
      <c r="B6" s="55" t="s">
        <v>210</v>
      </c>
      <c r="C6" s="56" t="s">
        <v>144</v>
      </c>
      <c r="D6" s="80" t="s">
        <v>139</v>
      </c>
      <c r="E6" s="83">
        <v>7</v>
      </c>
      <c r="F6" s="84" t="s">
        <v>146</v>
      </c>
      <c r="G6" s="84" t="s">
        <v>147</v>
      </c>
      <c r="H6" s="85" t="s">
        <v>146</v>
      </c>
      <c r="I6" s="84">
        <v>19</v>
      </c>
      <c r="J6" s="85" t="s">
        <v>147</v>
      </c>
      <c r="K6" s="84">
        <v>3</v>
      </c>
      <c r="L6" s="84">
        <v>3</v>
      </c>
      <c r="M6" s="111">
        <v>3</v>
      </c>
      <c r="N6" s="84">
        <v>4</v>
      </c>
      <c r="O6" s="84">
        <v>4</v>
      </c>
      <c r="P6" s="111">
        <v>4</v>
      </c>
      <c r="Q6" s="17">
        <f t="shared" si="1"/>
        <v>3</v>
      </c>
      <c r="R6" s="18">
        <f t="shared" si="2"/>
        <v>3</v>
      </c>
      <c r="S6" s="18">
        <f t="shared" si="3"/>
        <v>3</v>
      </c>
      <c r="T6" s="20">
        <f t="shared" si="4"/>
        <v>4</v>
      </c>
      <c r="U6" s="18">
        <f t="shared" si="5"/>
        <v>4</v>
      </c>
      <c r="V6" s="6">
        <f t="shared" si="6"/>
        <v>17</v>
      </c>
      <c r="W6" s="10">
        <f t="shared" si="7"/>
        <v>4</v>
      </c>
      <c r="X6" s="11">
        <f t="shared" si="8"/>
        <v>7</v>
      </c>
      <c r="Y6" s="19">
        <f t="shared" si="9"/>
        <v>19</v>
      </c>
      <c r="Z6" s="19" t="e">
        <f t="shared" si="10"/>
        <v>#NUM!</v>
      </c>
      <c r="AA6" s="19" t="e">
        <f t="shared" si="11"/>
        <v>#NUM!</v>
      </c>
      <c r="AB6" s="19" t="e">
        <f t="shared" si="12"/>
        <v>#NUM!</v>
      </c>
      <c r="AC6" s="19" t="e">
        <f t="shared" si="13"/>
        <v>#NUM!</v>
      </c>
    </row>
    <row r="7" spans="1:29" x14ac:dyDescent="0.25">
      <c r="A7" s="36">
        <f t="shared" si="0"/>
        <v>6</v>
      </c>
      <c r="B7" s="55" t="s">
        <v>211</v>
      </c>
      <c r="C7" s="56" t="s">
        <v>145</v>
      </c>
      <c r="D7" s="80" t="s">
        <v>137</v>
      </c>
      <c r="E7" s="83">
        <v>8</v>
      </c>
      <c r="F7" s="84">
        <v>11</v>
      </c>
      <c r="G7" s="84">
        <v>8</v>
      </c>
      <c r="H7" s="84">
        <v>4</v>
      </c>
      <c r="I7" s="84">
        <v>3</v>
      </c>
      <c r="J7" s="84">
        <v>3</v>
      </c>
      <c r="K7" s="84">
        <v>5</v>
      </c>
      <c r="L7" s="84">
        <v>5</v>
      </c>
      <c r="M7" s="111">
        <v>4</v>
      </c>
      <c r="N7" s="84">
        <v>10</v>
      </c>
      <c r="O7" s="84">
        <v>10</v>
      </c>
      <c r="P7" s="111">
        <v>9</v>
      </c>
      <c r="Q7" s="17">
        <f t="shared" si="1"/>
        <v>3</v>
      </c>
      <c r="R7" s="18">
        <f t="shared" si="2"/>
        <v>3</v>
      </c>
      <c r="S7" s="18">
        <f t="shared" si="3"/>
        <v>4</v>
      </c>
      <c r="T7" s="20">
        <f t="shared" si="4"/>
        <v>4</v>
      </c>
      <c r="U7" s="18">
        <f t="shared" si="5"/>
        <v>5</v>
      </c>
      <c r="V7" s="6">
        <f t="shared" si="6"/>
        <v>19</v>
      </c>
      <c r="W7" s="10">
        <f t="shared" si="7"/>
        <v>5</v>
      </c>
      <c r="X7" s="11">
        <f t="shared" si="8"/>
        <v>8</v>
      </c>
      <c r="Y7" s="19">
        <f t="shared" si="9"/>
        <v>8</v>
      </c>
      <c r="Z7" s="19">
        <f t="shared" si="10"/>
        <v>9</v>
      </c>
      <c r="AA7" s="19">
        <f t="shared" si="11"/>
        <v>10</v>
      </c>
      <c r="AB7" s="19">
        <f t="shared" si="12"/>
        <v>10</v>
      </c>
      <c r="AC7" s="19">
        <f t="shared" si="13"/>
        <v>11</v>
      </c>
    </row>
    <row r="8" spans="1:29" x14ac:dyDescent="0.25">
      <c r="A8" s="36">
        <f t="shared" si="0"/>
        <v>7</v>
      </c>
      <c r="B8" s="55" t="s">
        <v>208</v>
      </c>
      <c r="C8" s="56" t="s">
        <v>144</v>
      </c>
      <c r="D8" s="80" t="s">
        <v>142</v>
      </c>
      <c r="E8" s="83">
        <v>5</v>
      </c>
      <c r="F8" s="84">
        <v>5</v>
      </c>
      <c r="G8" s="84">
        <v>4</v>
      </c>
      <c r="H8" s="84">
        <v>5</v>
      </c>
      <c r="I8" s="84">
        <v>5</v>
      </c>
      <c r="J8" s="84">
        <v>4</v>
      </c>
      <c r="K8" s="84">
        <v>11</v>
      </c>
      <c r="L8" s="84">
        <v>8</v>
      </c>
      <c r="M8" s="111">
        <v>9</v>
      </c>
      <c r="N8" s="84">
        <v>8</v>
      </c>
      <c r="O8" s="84">
        <v>7</v>
      </c>
      <c r="P8" s="111">
        <v>7</v>
      </c>
      <c r="Q8" s="17">
        <f t="shared" si="1"/>
        <v>4</v>
      </c>
      <c r="R8" s="18">
        <f t="shared" si="2"/>
        <v>4</v>
      </c>
      <c r="S8" s="18">
        <f t="shared" si="3"/>
        <v>5</v>
      </c>
      <c r="T8" s="20">
        <f t="shared" si="4"/>
        <v>5</v>
      </c>
      <c r="U8" s="18">
        <f t="shared" si="5"/>
        <v>5</v>
      </c>
      <c r="V8" s="6">
        <f t="shared" si="6"/>
        <v>23</v>
      </c>
      <c r="W8" s="10">
        <f t="shared" si="7"/>
        <v>5</v>
      </c>
      <c r="X8" s="11">
        <f t="shared" si="8"/>
        <v>7</v>
      </c>
      <c r="Y8" s="19">
        <f t="shared" si="9"/>
        <v>7</v>
      </c>
      <c r="Z8" s="19">
        <f t="shared" si="10"/>
        <v>8</v>
      </c>
      <c r="AA8" s="19">
        <f t="shared" si="11"/>
        <v>8</v>
      </c>
      <c r="AB8" s="19">
        <f t="shared" si="12"/>
        <v>9</v>
      </c>
      <c r="AC8" s="19">
        <f t="shared" si="13"/>
        <v>11</v>
      </c>
    </row>
    <row r="9" spans="1:29" x14ac:dyDescent="0.25">
      <c r="A9" s="36">
        <f t="shared" si="0"/>
        <v>8</v>
      </c>
      <c r="B9" s="55" t="s">
        <v>207</v>
      </c>
      <c r="C9" s="56" t="s">
        <v>144</v>
      </c>
      <c r="D9" s="80" t="s">
        <v>137</v>
      </c>
      <c r="E9" s="83">
        <v>4</v>
      </c>
      <c r="F9" s="84">
        <v>7</v>
      </c>
      <c r="G9" s="84">
        <v>6</v>
      </c>
      <c r="H9" s="84">
        <v>7</v>
      </c>
      <c r="I9" s="84">
        <v>7</v>
      </c>
      <c r="J9" s="84">
        <v>6</v>
      </c>
      <c r="K9" s="84" t="s">
        <v>146</v>
      </c>
      <c r="L9" s="84">
        <v>14</v>
      </c>
      <c r="M9" s="111" t="s">
        <v>147</v>
      </c>
      <c r="N9" s="84">
        <v>15</v>
      </c>
      <c r="O9" s="84">
        <v>14</v>
      </c>
      <c r="P9" s="111">
        <v>13</v>
      </c>
      <c r="Q9" s="17">
        <f t="shared" si="1"/>
        <v>4</v>
      </c>
      <c r="R9" s="18">
        <f t="shared" si="2"/>
        <v>6</v>
      </c>
      <c r="S9" s="18">
        <f t="shared" si="3"/>
        <v>6</v>
      </c>
      <c r="T9" s="20">
        <f t="shared" si="4"/>
        <v>7</v>
      </c>
      <c r="U9" s="18">
        <f t="shared" si="5"/>
        <v>7</v>
      </c>
      <c r="V9" s="6">
        <f t="shared" si="6"/>
        <v>30</v>
      </c>
      <c r="W9" s="10">
        <f t="shared" si="7"/>
        <v>7</v>
      </c>
      <c r="X9" s="11">
        <f t="shared" si="8"/>
        <v>13</v>
      </c>
      <c r="Y9" s="19">
        <f t="shared" si="9"/>
        <v>14</v>
      </c>
      <c r="Z9" s="19">
        <f t="shared" si="10"/>
        <v>14</v>
      </c>
      <c r="AA9" s="19">
        <f t="shared" si="11"/>
        <v>15</v>
      </c>
      <c r="AB9" s="19" t="e">
        <f t="shared" si="12"/>
        <v>#NUM!</v>
      </c>
      <c r="AC9" s="19" t="e">
        <f t="shared" si="13"/>
        <v>#NUM!</v>
      </c>
    </row>
    <row r="10" spans="1:29" x14ac:dyDescent="0.25">
      <c r="A10" s="36">
        <f t="shared" si="0"/>
        <v>9</v>
      </c>
      <c r="B10" s="55" t="s">
        <v>213</v>
      </c>
      <c r="C10" s="56" t="s">
        <v>144</v>
      </c>
      <c r="D10" s="80" t="s">
        <v>142</v>
      </c>
      <c r="E10" s="83">
        <v>10</v>
      </c>
      <c r="F10" s="84">
        <v>8</v>
      </c>
      <c r="G10" s="84">
        <v>7</v>
      </c>
      <c r="H10" s="84">
        <v>6</v>
      </c>
      <c r="I10" s="84">
        <v>4</v>
      </c>
      <c r="J10" s="84">
        <v>5</v>
      </c>
      <c r="K10" s="84">
        <v>14</v>
      </c>
      <c r="L10" s="84">
        <v>12</v>
      </c>
      <c r="M10" s="111">
        <v>12</v>
      </c>
      <c r="N10" s="84">
        <v>26</v>
      </c>
      <c r="O10" s="84">
        <v>21</v>
      </c>
      <c r="P10" s="111">
        <v>21</v>
      </c>
      <c r="Q10" s="17">
        <f t="shared" si="1"/>
        <v>4</v>
      </c>
      <c r="R10" s="18">
        <f t="shared" si="2"/>
        <v>5</v>
      </c>
      <c r="S10" s="18">
        <f t="shared" si="3"/>
        <v>6</v>
      </c>
      <c r="T10" s="20">
        <f t="shared" si="4"/>
        <v>7</v>
      </c>
      <c r="U10" s="18">
        <f t="shared" si="5"/>
        <v>8</v>
      </c>
      <c r="V10" s="6">
        <f t="shared" si="6"/>
        <v>30</v>
      </c>
      <c r="W10" s="10">
        <f t="shared" si="7"/>
        <v>10</v>
      </c>
      <c r="X10" s="11">
        <f t="shared" si="8"/>
        <v>12</v>
      </c>
      <c r="Y10" s="19">
        <f t="shared" si="9"/>
        <v>12</v>
      </c>
      <c r="Z10" s="19">
        <f t="shared" si="10"/>
        <v>14</v>
      </c>
      <c r="AA10" s="19">
        <f t="shared" si="11"/>
        <v>21</v>
      </c>
      <c r="AB10" s="19">
        <f t="shared" si="12"/>
        <v>21</v>
      </c>
      <c r="AC10" s="19">
        <f t="shared" si="13"/>
        <v>26</v>
      </c>
    </row>
    <row r="11" spans="1:29" x14ac:dyDescent="0.25">
      <c r="A11" s="36">
        <f t="shared" si="0"/>
        <v>10</v>
      </c>
      <c r="B11" s="55" t="s">
        <v>246</v>
      </c>
      <c r="C11" s="56" t="s">
        <v>144</v>
      </c>
      <c r="D11" s="80" t="s">
        <v>142</v>
      </c>
      <c r="E11" s="83" t="s">
        <v>44</v>
      </c>
      <c r="F11" s="84" t="s">
        <v>44</v>
      </c>
      <c r="G11" s="84" t="s">
        <v>147</v>
      </c>
      <c r="H11" s="84">
        <v>8</v>
      </c>
      <c r="I11" s="84">
        <v>6</v>
      </c>
      <c r="J11" s="84">
        <v>7</v>
      </c>
      <c r="K11" s="84">
        <v>10</v>
      </c>
      <c r="L11" s="84">
        <v>7</v>
      </c>
      <c r="M11" s="111">
        <v>7</v>
      </c>
      <c r="N11" s="84">
        <v>9</v>
      </c>
      <c r="O11" s="84">
        <v>6</v>
      </c>
      <c r="P11" s="111">
        <v>8</v>
      </c>
      <c r="Q11" s="17">
        <f t="shared" si="1"/>
        <v>6</v>
      </c>
      <c r="R11" s="18">
        <f t="shared" si="2"/>
        <v>6</v>
      </c>
      <c r="S11" s="18">
        <f t="shared" si="3"/>
        <v>7</v>
      </c>
      <c r="T11" s="20">
        <f t="shared" si="4"/>
        <v>7</v>
      </c>
      <c r="U11" s="18">
        <f t="shared" si="5"/>
        <v>7</v>
      </c>
      <c r="V11" s="6">
        <f t="shared" si="6"/>
        <v>33</v>
      </c>
      <c r="W11" s="10">
        <f t="shared" si="7"/>
        <v>8</v>
      </c>
      <c r="X11" s="11">
        <f t="shared" si="8"/>
        <v>8</v>
      </c>
      <c r="Y11" s="19">
        <f t="shared" si="9"/>
        <v>9</v>
      </c>
      <c r="Z11" s="19">
        <f t="shared" si="10"/>
        <v>10</v>
      </c>
      <c r="AA11" s="19" t="e">
        <f t="shared" si="11"/>
        <v>#NUM!</v>
      </c>
      <c r="AB11" s="19" t="e">
        <f t="shared" si="12"/>
        <v>#NUM!</v>
      </c>
      <c r="AC11" s="19" t="e">
        <f t="shared" si="13"/>
        <v>#NUM!</v>
      </c>
    </row>
    <row r="12" spans="1:29" x14ac:dyDescent="0.25">
      <c r="A12" s="36">
        <f t="shared" si="0"/>
        <v>11</v>
      </c>
      <c r="B12" s="55" t="s">
        <v>216</v>
      </c>
      <c r="C12" s="56" t="s">
        <v>145</v>
      </c>
      <c r="D12" s="80" t="s">
        <v>137</v>
      </c>
      <c r="E12" s="83">
        <v>13</v>
      </c>
      <c r="F12" s="84">
        <v>9</v>
      </c>
      <c r="G12" s="84">
        <v>9</v>
      </c>
      <c r="H12" s="84">
        <v>9</v>
      </c>
      <c r="I12" s="84">
        <v>9</v>
      </c>
      <c r="J12" s="84">
        <v>8</v>
      </c>
      <c r="K12" s="84">
        <v>12</v>
      </c>
      <c r="L12" s="84">
        <v>11</v>
      </c>
      <c r="M12" s="111">
        <v>10</v>
      </c>
      <c r="N12" s="84">
        <v>6</v>
      </c>
      <c r="O12" s="84">
        <v>7</v>
      </c>
      <c r="P12" s="111">
        <v>5</v>
      </c>
      <c r="Q12" s="17">
        <f t="shared" si="1"/>
        <v>5</v>
      </c>
      <c r="R12" s="18">
        <f t="shared" si="2"/>
        <v>6</v>
      </c>
      <c r="S12" s="18">
        <f t="shared" si="3"/>
        <v>7</v>
      </c>
      <c r="T12" s="20">
        <f t="shared" si="4"/>
        <v>8</v>
      </c>
      <c r="U12" s="18">
        <f t="shared" si="5"/>
        <v>9</v>
      </c>
      <c r="V12" s="6">
        <f t="shared" si="6"/>
        <v>35</v>
      </c>
      <c r="W12" s="10">
        <f t="shared" si="7"/>
        <v>9</v>
      </c>
      <c r="X12" s="11">
        <f t="shared" si="8"/>
        <v>9</v>
      </c>
      <c r="Y12" s="19">
        <f t="shared" si="9"/>
        <v>9</v>
      </c>
      <c r="Z12" s="19">
        <f t="shared" si="10"/>
        <v>10</v>
      </c>
      <c r="AA12" s="19">
        <f t="shared" si="11"/>
        <v>11</v>
      </c>
      <c r="AB12" s="19">
        <f t="shared" si="12"/>
        <v>12</v>
      </c>
      <c r="AC12" s="19">
        <f t="shared" si="13"/>
        <v>13</v>
      </c>
    </row>
    <row r="13" spans="1:29" x14ac:dyDescent="0.25">
      <c r="A13" s="36">
        <f t="shared" si="0"/>
        <v>12</v>
      </c>
      <c r="B13" s="55" t="s">
        <v>243</v>
      </c>
      <c r="C13" s="56" t="s">
        <v>144</v>
      </c>
      <c r="D13" s="80" t="s">
        <v>139</v>
      </c>
      <c r="E13" s="83">
        <v>40</v>
      </c>
      <c r="F13" s="84">
        <v>4</v>
      </c>
      <c r="G13" s="84">
        <v>29</v>
      </c>
      <c r="H13" s="84">
        <v>12</v>
      </c>
      <c r="I13" s="84">
        <v>10</v>
      </c>
      <c r="J13" s="84">
        <v>9</v>
      </c>
      <c r="K13" s="84">
        <v>6</v>
      </c>
      <c r="L13" s="84">
        <v>10</v>
      </c>
      <c r="M13" s="111">
        <v>8</v>
      </c>
      <c r="N13" s="84">
        <v>14</v>
      </c>
      <c r="O13" s="84" t="s">
        <v>146</v>
      </c>
      <c r="P13" s="111" t="s">
        <v>147</v>
      </c>
      <c r="Q13" s="17">
        <f t="shared" si="1"/>
        <v>4</v>
      </c>
      <c r="R13" s="18">
        <f t="shared" si="2"/>
        <v>6</v>
      </c>
      <c r="S13" s="18">
        <f t="shared" si="3"/>
        <v>8</v>
      </c>
      <c r="T13" s="20">
        <f t="shared" si="4"/>
        <v>9</v>
      </c>
      <c r="U13" s="18">
        <f t="shared" si="5"/>
        <v>10</v>
      </c>
      <c r="V13" s="6">
        <f t="shared" si="6"/>
        <v>37</v>
      </c>
      <c r="W13" s="10">
        <f t="shared" si="7"/>
        <v>10</v>
      </c>
      <c r="X13" s="11">
        <f t="shared" si="8"/>
        <v>12</v>
      </c>
      <c r="Y13" s="19">
        <f t="shared" si="9"/>
        <v>14</v>
      </c>
      <c r="Z13" s="19">
        <f t="shared" si="10"/>
        <v>29</v>
      </c>
      <c r="AA13" s="19">
        <f t="shared" si="11"/>
        <v>40</v>
      </c>
      <c r="AB13" s="19" t="e">
        <f t="shared" si="12"/>
        <v>#NUM!</v>
      </c>
      <c r="AC13" s="19" t="e">
        <f t="shared" si="13"/>
        <v>#NUM!</v>
      </c>
    </row>
    <row r="14" spans="1:29" x14ac:dyDescent="0.25">
      <c r="A14" s="36">
        <f t="shared" si="0"/>
        <v>13</v>
      </c>
      <c r="B14" s="55" t="s">
        <v>217</v>
      </c>
      <c r="C14" s="56" t="s">
        <v>145</v>
      </c>
      <c r="D14" s="80" t="s">
        <v>142</v>
      </c>
      <c r="E14" s="83">
        <v>14</v>
      </c>
      <c r="F14" s="84">
        <v>10</v>
      </c>
      <c r="G14" s="84">
        <v>10</v>
      </c>
      <c r="H14" s="85" t="s">
        <v>146</v>
      </c>
      <c r="I14" s="84">
        <v>8</v>
      </c>
      <c r="J14" s="85" t="s">
        <v>147</v>
      </c>
      <c r="K14" s="84">
        <v>4</v>
      </c>
      <c r="L14" s="84" t="s">
        <v>146</v>
      </c>
      <c r="M14" s="111" t="s">
        <v>147</v>
      </c>
      <c r="N14" s="84">
        <v>17</v>
      </c>
      <c r="O14" s="84">
        <v>22</v>
      </c>
      <c r="P14" s="111">
        <v>18</v>
      </c>
      <c r="Q14" s="17">
        <f t="shared" si="1"/>
        <v>4</v>
      </c>
      <c r="R14" s="18">
        <f t="shared" si="2"/>
        <v>8</v>
      </c>
      <c r="S14" s="18">
        <f t="shared" si="3"/>
        <v>10</v>
      </c>
      <c r="T14" s="20">
        <f t="shared" si="4"/>
        <v>10</v>
      </c>
      <c r="U14" s="18">
        <f t="shared" si="5"/>
        <v>14</v>
      </c>
      <c r="V14" s="6">
        <f t="shared" si="6"/>
        <v>46</v>
      </c>
      <c r="W14" s="10">
        <f t="shared" si="7"/>
        <v>17</v>
      </c>
      <c r="X14" s="11">
        <f t="shared" si="8"/>
        <v>18</v>
      </c>
      <c r="Y14" s="19">
        <f t="shared" si="9"/>
        <v>22</v>
      </c>
      <c r="Z14" s="19" t="e">
        <f t="shared" si="10"/>
        <v>#NUM!</v>
      </c>
      <c r="AA14" s="19" t="e">
        <f t="shared" si="11"/>
        <v>#NUM!</v>
      </c>
      <c r="AB14" s="19" t="e">
        <f t="shared" si="12"/>
        <v>#NUM!</v>
      </c>
      <c r="AC14" s="19" t="e">
        <f t="shared" si="13"/>
        <v>#NUM!</v>
      </c>
    </row>
    <row r="15" spans="1:29" x14ac:dyDescent="0.25">
      <c r="A15" s="36">
        <f t="shared" si="0"/>
        <v>14</v>
      </c>
      <c r="B15" s="55" t="s">
        <v>228</v>
      </c>
      <c r="C15" s="56" t="s">
        <v>145</v>
      </c>
      <c r="D15" s="80" t="s">
        <v>142</v>
      </c>
      <c r="E15" s="83">
        <v>25</v>
      </c>
      <c r="F15" s="84">
        <v>21</v>
      </c>
      <c r="G15" s="84">
        <v>23</v>
      </c>
      <c r="H15" s="84">
        <v>13</v>
      </c>
      <c r="I15" s="84">
        <v>20</v>
      </c>
      <c r="J15" s="84">
        <v>16</v>
      </c>
      <c r="K15" s="84" t="s">
        <v>44</v>
      </c>
      <c r="L15" s="84" t="s">
        <v>44</v>
      </c>
      <c r="M15" s="111" t="s">
        <v>147</v>
      </c>
      <c r="N15" s="84">
        <v>7</v>
      </c>
      <c r="O15" s="84">
        <v>9</v>
      </c>
      <c r="P15" s="111">
        <v>6</v>
      </c>
      <c r="Q15" s="17">
        <f t="shared" si="1"/>
        <v>6</v>
      </c>
      <c r="R15" s="18">
        <f t="shared" si="2"/>
        <v>7</v>
      </c>
      <c r="S15" s="18">
        <f t="shared" si="3"/>
        <v>9</v>
      </c>
      <c r="T15" s="20">
        <f t="shared" si="4"/>
        <v>13</v>
      </c>
      <c r="U15" s="18">
        <f t="shared" si="5"/>
        <v>16</v>
      </c>
      <c r="V15" s="6">
        <f t="shared" si="6"/>
        <v>51</v>
      </c>
      <c r="W15" s="10">
        <f t="shared" si="7"/>
        <v>20</v>
      </c>
      <c r="X15" s="11">
        <f t="shared" si="8"/>
        <v>21</v>
      </c>
      <c r="Y15" s="19">
        <f t="shared" si="9"/>
        <v>23</v>
      </c>
      <c r="Z15" s="19">
        <f t="shared" si="10"/>
        <v>25</v>
      </c>
      <c r="AA15" s="19" t="e">
        <f t="shared" si="11"/>
        <v>#NUM!</v>
      </c>
      <c r="AB15" s="19" t="e">
        <f t="shared" si="12"/>
        <v>#NUM!</v>
      </c>
      <c r="AC15" s="19" t="e">
        <f t="shared" si="13"/>
        <v>#NUM!</v>
      </c>
    </row>
    <row r="16" spans="1:29" x14ac:dyDescent="0.25">
      <c r="A16" s="36">
        <f t="shared" si="0"/>
        <v>15</v>
      </c>
      <c r="B16" s="55" t="s">
        <v>226</v>
      </c>
      <c r="C16" s="56" t="s">
        <v>144</v>
      </c>
      <c r="D16" s="80" t="s">
        <v>141</v>
      </c>
      <c r="E16" s="83">
        <v>23</v>
      </c>
      <c r="F16" s="84">
        <v>14</v>
      </c>
      <c r="G16" s="84">
        <v>16</v>
      </c>
      <c r="H16" s="84">
        <v>11</v>
      </c>
      <c r="I16" s="85" t="s">
        <v>146</v>
      </c>
      <c r="J16" s="85" t="s">
        <v>147</v>
      </c>
      <c r="K16" s="84">
        <v>9</v>
      </c>
      <c r="L16" s="84">
        <v>15</v>
      </c>
      <c r="M16" s="111">
        <v>11</v>
      </c>
      <c r="N16" s="84">
        <v>20</v>
      </c>
      <c r="O16" s="84">
        <v>13</v>
      </c>
      <c r="P16" s="111">
        <v>14</v>
      </c>
      <c r="Q16" s="17">
        <f t="shared" si="1"/>
        <v>9</v>
      </c>
      <c r="R16" s="18">
        <f t="shared" si="2"/>
        <v>11</v>
      </c>
      <c r="S16" s="18">
        <f t="shared" si="3"/>
        <v>11</v>
      </c>
      <c r="T16" s="20">
        <f t="shared" si="4"/>
        <v>13</v>
      </c>
      <c r="U16" s="18">
        <f t="shared" si="5"/>
        <v>14</v>
      </c>
      <c r="V16" s="6">
        <f t="shared" si="6"/>
        <v>58</v>
      </c>
      <c r="W16" s="10">
        <f t="shared" si="7"/>
        <v>14</v>
      </c>
      <c r="X16" s="11">
        <f t="shared" si="8"/>
        <v>15</v>
      </c>
      <c r="Y16" s="19">
        <f t="shared" si="9"/>
        <v>16</v>
      </c>
      <c r="Z16" s="19">
        <f t="shared" si="10"/>
        <v>20</v>
      </c>
      <c r="AA16" s="19">
        <f t="shared" si="11"/>
        <v>23</v>
      </c>
      <c r="AB16" s="19" t="e">
        <f t="shared" si="12"/>
        <v>#NUM!</v>
      </c>
      <c r="AC16" s="19" t="e">
        <f t="shared" si="13"/>
        <v>#NUM!</v>
      </c>
    </row>
    <row r="17" spans="1:29" x14ac:dyDescent="0.25">
      <c r="A17" s="36">
        <f t="shared" si="0"/>
        <v>16</v>
      </c>
      <c r="B17" s="55" t="s">
        <v>215</v>
      </c>
      <c r="C17" s="56" t="s">
        <v>144</v>
      </c>
      <c r="D17" s="80" t="s">
        <v>139</v>
      </c>
      <c r="E17" s="83">
        <v>12</v>
      </c>
      <c r="F17" s="84">
        <v>12</v>
      </c>
      <c r="G17" s="84">
        <v>11</v>
      </c>
      <c r="H17" s="84">
        <v>17</v>
      </c>
      <c r="I17" s="84">
        <v>12</v>
      </c>
      <c r="J17" s="84">
        <v>11</v>
      </c>
      <c r="K17" s="84">
        <v>18</v>
      </c>
      <c r="L17" s="84">
        <v>19</v>
      </c>
      <c r="M17" s="111">
        <v>17</v>
      </c>
      <c r="N17" s="84">
        <v>21</v>
      </c>
      <c r="O17" s="84">
        <v>16</v>
      </c>
      <c r="P17" s="111">
        <v>19</v>
      </c>
      <c r="Q17" s="17">
        <f t="shared" si="1"/>
        <v>11</v>
      </c>
      <c r="R17" s="18">
        <f t="shared" si="2"/>
        <v>11</v>
      </c>
      <c r="S17" s="18">
        <f t="shared" si="3"/>
        <v>12</v>
      </c>
      <c r="T17" s="20">
        <f t="shared" si="4"/>
        <v>12</v>
      </c>
      <c r="U17" s="18">
        <f t="shared" si="5"/>
        <v>12</v>
      </c>
      <c r="V17" s="6">
        <f t="shared" si="6"/>
        <v>58</v>
      </c>
      <c r="W17" s="10">
        <f t="shared" si="7"/>
        <v>16</v>
      </c>
      <c r="X17" s="11">
        <f t="shared" si="8"/>
        <v>17</v>
      </c>
      <c r="Y17" s="19">
        <f t="shared" si="9"/>
        <v>17</v>
      </c>
      <c r="Z17" s="19">
        <f t="shared" si="10"/>
        <v>18</v>
      </c>
      <c r="AA17" s="19">
        <f t="shared" si="11"/>
        <v>19</v>
      </c>
      <c r="AB17" s="19">
        <f t="shared" si="12"/>
        <v>19</v>
      </c>
      <c r="AC17" s="19">
        <f t="shared" si="13"/>
        <v>21</v>
      </c>
    </row>
    <row r="18" spans="1:29" x14ac:dyDescent="0.25">
      <c r="A18" s="36">
        <f t="shared" si="0"/>
        <v>17</v>
      </c>
      <c r="B18" s="55" t="s">
        <v>219</v>
      </c>
      <c r="C18" s="56" t="s">
        <v>144</v>
      </c>
      <c r="D18" s="80" t="s">
        <v>137</v>
      </c>
      <c r="E18" s="83">
        <v>16</v>
      </c>
      <c r="F18" s="84">
        <v>16</v>
      </c>
      <c r="G18" s="84">
        <v>12</v>
      </c>
      <c r="H18" s="84">
        <v>15</v>
      </c>
      <c r="I18" s="84">
        <v>16</v>
      </c>
      <c r="J18" s="84">
        <v>14</v>
      </c>
      <c r="K18" s="84">
        <v>34</v>
      </c>
      <c r="L18" s="84">
        <v>13</v>
      </c>
      <c r="M18" s="111">
        <v>28</v>
      </c>
      <c r="N18" s="84">
        <v>5</v>
      </c>
      <c r="O18" s="84" t="s">
        <v>146</v>
      </c>
      <c r="P18" s="111" t="s">
        <v>147</v>
      </c>
      <c r="Q18" s="17">
        <f t="shared" si="1"/>
        <v>5</v>
      </c>
      <c r="R18" s="18">
        <f t="shared" si="2"/>
        <v>12</v>
      </c>
      <c r="S18" s="18">
        <f t="shared" si="3"/>
        <v>13</v>
      </c>
      <c r="T18" s="20">
        <f t="shared" si="4"/>
        <v>14</v>
      </c>
      <c r="U18" s="18">
        <f t="shared" si="5"/>
        <v>15</v>
      </c>
      <c r="V18" s="6">
        <f t="shared" si="6"/>
        <v>59</v>
      </c>
      <c r="W18" s="10">
        <f t="shared" si="7"/>
        <v>16</v>
      </c>
      <c r="X18" s="11">
        <f t="shared" si="8"/>
        <v>16</v>
      </c>
      <c r="Y18" s="19">
        <f t="shared" si="9"/>
        <v>16</v>
      </c>
      <c r="Z18" s="19">
        <f t="shared" si="10"/>
        <v>28</v>
      </c>
      <c r="AA18" s="19">
        <f t="shared" si="11"/>
        <v>34</v>
      </c>
      <c r="AB18" s="19" t="e">
        <f t="shared" si="12"/>
        <v>#NUM!</v>
      </c>
      <c r="AC18" s="19" t="e">
        <f t="shared" si="13"/>
        <v>#NUM!</v>
      </c>
    </row>
    <row r="19" spans="1:29" x14ac:dyDescent="0.25">
      <c r="A19" s="36">
        <f t="shared" si="0"/>
        <v>18</v>
      </c>
      <c r="B19" s="55" t="s">
        <v>220</v>
      </c>
      <c r="C19" s="56" t="s">
        <v>145</v>
      </c>
      <c r="D19" s="80" t="s">
        <v>141</v>
      </c>
      <c r="E19" s="83">
        <v>17</v>
      </c>
      <c r="F19" s="84">
        <v>15</v>
      </c>
      <c r="G19" s="84">
        <v>15</v>
      </c>
      <c r="H19" s="84">
        <v>14</v>
      </c>
      <c r="I19" s="84">
        <v>17</v>
      </c>
      <c r="J19" s="84">
        <v>13</v>
      </c>
      <c r="K19" s="84">
        <v>21</v>
      </c>
      <c r="L19" s="84">
        <v>22</v>
      </c>
      <c r="M19" s="111">
        <v>19</v>
      </c>
      <c r="N19" s="84">
        <v>11</v>
      </c>
      <c r="O19" s="84">
        <v>12</v>
      </c>
      <c r="P19" s="111">
        <v>10</v>
      </c>
      <c r="Q19" s="17">
        <f t="shared" si="1"/>
        <v>10</v>
      </c>
      <c r="R19" s="18">
        <f t="shared" si="2"/>
        <v>11</v>
      </c>
      <c r="S19" s="18">
        <f t="shared" si="3"/>
        <v>12</v>
      </c>
      <c r="T19" s="20">
        <f t="shared" si="4"/>
        <v>13</v>
      </c>
      <c r="U19" s="18">
        <f t="shared" si="5"/>
        <v>14</v>
      </c>
      <c r="V19" s="6">
        <f t="shared" si="6"/>
        <v>60</v>
      </c>
      <c r="W19" s="10">
        <f t="shared" si="7"/>
        <v>15</v>
      </c>
      <c r="X19" s="11">
        <f t="shared" si="8"/>
        <v>15</v>
      </c>
      <c r="Y19" s="19">
        <f t="shared" si="9"/>
        <v>17</v>
      </c>
      <c r="Z19" s="19">
        <f t="shared" si="10"/>
        <v>17</v>
      </c>
      <c r="AA19" s="19">
        <f t="shared" si="11"/>
        <v>19</v>
      </c>
      <c r="AB19" s="19">
        <f t="shared" si="12"/>
        <v>21</v>
      </c>
      <c r="AC19" s="19">
        <f t="shared" si="13"/>
        <v>22</v>
      </c>
    </row>
    <row r="20" spans="1:29" x14ac:dyDescent="0.25">
      <c r="A20" s="36">
        <f t="shared" si="0"/>
        <v>19</v>
      </c>
      <c r="B20" s="55" t="s">
        <v>225</v>
      </c>
      <c r="C20" s="56" t="s">
        <v>145</v>
      </c>
      <c r="D20" s="80" t="s">
        <v>137</v>
      </c>
      <c r="E20" s="83">
        <v>22</v>
      </c>
      <c r="F20" s="84">
        <v>13</v>
      </c>
      <c r="G20" s="84">
        <v>13</v>
      </c>
      <c r="H20" s="84">
        <v>16</v>
      </c>
      <c r="I20" s="84">
        <v>13</v>
      </c>
      <c r="J20" s="84">
        <v>12</v>
      </c>
      <c r="K20" s="84" t="s">
        <v>146</v>
      </c>
      <c r="L20" s="84">
        <v>9</v>
      </c>
      <c r="M20" s="111" t="s">
        <v>147</v>
      </c>
      <c r="N20" s="84">
        <v>19</v>
      </c>
      <c r="O20" s="84">
        <v>17</v>
      </c>
      <c r="P20" s="111">
        <v>17</v>
      </c>
      <c r="Q20" s="17">
        <f t="shared" si="1"/>
        <v>9</v>
      </c>
      <c r="R20" s="18">
        <f t="shared" si="2"/>
        <v>12</v>
      </c>
      <c r="S20" s="18">
        <f t="shared" si="3"/>
        <v>13</v>
      </c>
      <c r="T20" s="20">
        <f t="shared" si="4"/>
        <v>13</v>
      </c>
      <c r="U20" s="18">
        <f t="shared" si="5"/>
        <v>13</v>
      </c>
      <c r="V20" s="6">
        <f t="shared" si="6"/>
        <v>60</v>
      </c>
      <c r="W20" s="10">
        <f t="shared" si="7"/>
        <v>16</v>
      </c>
      <c r="X20" s="11">
        <f t="shared" si="8"/>
        <v>17</v>
      </c>
      <c r="Y20" s="19">
        <f t="shared" si="9"/>
        <v>17</v>
      </c>
      <c r="Z20" s="19">
        <f t="shared" si="10"/>
        <v>19</v>
      </c>
      <c r="AA20" s="19">
        <f t="shared" si="11"/>
        <v>22</v>
      </c>
      <c r="AB20" s="19" t="e">
        <f t="shared" si="12"/>
        <v>#NUM!</v>
      </c>
      <c r="AC20" s="19" t="e">
        <f t="shared" si="13"/>
        <v>#NUM!</v>
      </c>
    </row>
    <row r="21" spans="1:29" x14ac:dyDescent="0.25">
      <c r="A21" s="36">
        <f t="shared" si="0"/>
        <v>20</v>
      </c>
      <c r="B21" s="55" t="s">
        <v>218</v>
      </c>
      <c r="C21" s="56" t="s">
        <v>145</v>
      </c>
      <c r="D21" s="80" t="s">
        <v>142</v>
      </c>
      <c r="E21" s="83">
        <v>15</v>
      </c>
      <c r="F21" s="84">
        <v>17</v>
      </c>
      <c r="G21" s="84">
        <v>14</v>
      </c>
      <c r="H21" s="84">
        <v>19</v>
      </c>
      <c r="I21" s="84">
        <v>21</v>
      </c>
      <c r="J21" s="84">
        <v>20</v>
      </c>
      <c r="K21" s="84">
        <v>16</v>
      </c>
      <c r="L21" s="84">
        <v>17</v>
      </c>
      <c r="M21" s="111">
        <v>15</v>
      </c>
      <c r="N21" s="84">
        <v>12</v>
      </c>
      <c r="O21" s="84">
        <v>11</v>
      </c>
      <c r="P21" s="111">
        <v>11</v>
      </c>
      <c r="Q21" s="17">
        <f t="shared" si="1"/>
        <v>11</v>
      </c>
      <c r="R21" s="18">
        <f t="shared" si="2"/>
        <v>11</v>
      </c>
      <c r="S21" s="18">
        <f t="shared" si="3"/>
        <v>12</v>
      </c>
      <c r="T21" s="20">
        <f t="shared" si="4"/>
        <v>14</v>
      </c>
      <c r="U21" s="18">
        <f t="shared" si="5"/>
        <v>15</v>
      </c>
      <c r="V21" s="6">
        <f t="shared" si="6"/>
        <v>63</v>
      </c>
      <c r="W21" s="10">
        <f t="shared" si="7"/>
        <v>15</v>
      </c>
      <c r="X21" s="11">
        <f t="shared" si="8"/>
        <v>16</v>
      </c>
      <c r="Y21" s="19">
        <f t="shared" si="9"/>
        <v>17</v>
      </c>
      <c r="Z21" s="19">
        <f t="shared" si="10"/>
        <v>17</v>
      </c>
      <c r="AA21" s="19">
        <f t="shared" si="11"/>
        <v>19</v>
      </c>
      <c r="AB21" s="19">
        <f t="shared" si="12"/>
        <v>20</v>
      </c>
      <c r="AC21" s="19">
        <f t="shared" si="13"/>
        <v>21</v>
      </c>
    </row>
    <row r="22" spans="1:29" x14ac:dyDescent="0.25">
      <c r="A22" s="36">
        <f t="shared" si="0"/>
        <v>21</v>
      </c>
      <c r="B22" s="55" t="s">
        <v>214</v>
      </c>
      <c r="C22" s="56" t="s">
        <v>145</v>
      </c>
      <c r="D22" s="80" t="s">
        <v>142</v>
      </c>
      <c r="E22" s="83">
        <v>11</v>
      </c>
      <c r="F22" s="84" t="s">
        <v>146</v>
      </c>
      <c r="G22" s="84" t="s">
        <v>147</v>
      </c>
      <c r="H22" s="84">
        <v>10</v>
      </c>
      <c r="I22" s="84">
        <v>11</v>
      </c>
      <c r="J22" s="84">
        <v>10</v>
      </c>
      <c r="K22" s="84">
        <v>24</v>
      </c>
      <c r="L22" s="84">
        <v>25</v>
      </c>
      <c r="M22" s="111">
        <v>22</v>
      </c>
      <c r="N22" s="84">
        <v>28</v>
      </c>
      <c r="O22" s="84">
        <v>28</v>
      </c>
      <c r="P22" s="111">
        <v>26</v>
      </c>
      <c r="Q22" s="17">
        <f t="shared" si="1"/>
        <v>10</v>
      </c>
      <c r="R22" s="18">
        <f t="shared" si="2"/>
        <v>10</v>
      </c>
      <c r="S22" s="18">
        <f t="shared" si="3"/>
        <v>11</v>
      </c>
      <c r="T22" s="20">
        <f t="shared" si="4"/>
        <v>11</v>
      </c>
      <c r="U22" s="18">
        <f t="shared" si="5"/>
        <v>22</v>
      </c>
      <c r="V22" s="6">
        <f t="shared" si="6"/>
        <v>64</v>
      </c>
      <c r="W22" s="10">
        <f t="shared" si="7"/>
        <v>24</v>
      </c>
      <c r="X22" s="11">
        <f t="shared" si="8"/>
        <v>25</v>
      </c>
      <c r="Y22" s="19">
        <f t="shared" si="9"/>
        <v>26</v>
      </c>
      <c r="Z22" s="19">
        <f t="shared" si="10"/>
        <v>28</v>
      </c>
      <c r="AA22" s="19">
        <f t="shared" si="11"/>
        <v>28</v>
      </c>
      <c r="AB22" s="19" t="e">
        <f t="shared" si="12"/>
        <v>#NUM!</v>
      </c>
      <c r="AC22" s="19" t="e">
        <f t="shared" si="13"/>
        <v>#NUM!</v>
      </c>
    </row>
    <row r="23" spans="1:29" x14ac:dyDescent="0.25">
      <c r="A23" s="36">
        <f t="shared" si="0"/>
        <v>22</v>
      </c>
      <c r="B23" s="55" t="s">
        <v>212</v>
      </c>
      <c r="C23" s="56" t="s">
        <v>145</v>
      </c>
      <c r="D23" s="80" t="s">
        <v>142</v>
      </c>
      <c r="E23" s="83">
        <v>9</v>
      </c>
      <c r="F23" s="84">
        <v>24</v>
      </c>
      <c r="G23" s="84">
        <v>17</v>
      </c>
      <c r="H23" s="84">
        <v>23</v>
      </c>
      <c r="I23" s="84">
        <v>28</v>
      </c>
      <c r="J23" s="84">
        <v>23</v>
      </c>
      <c r="K23" s="84" t="s">
        <v>146</v>
      </c>
      <c r="L23" s="84" t="s">
        <v>146</v>
      </c>
      <c r="M23" s="111" t="s">
        <v>147</v>
      </c>
      <c r="N23" s="84">
        <v>13</v>
      </c>
      <c r="O23" s="84">
        <v>14</v>
      </c>
      <c r="P23" s="111">
        <v>12</v>
      </c>
      <c r="Q23" s="17">
        <f t="shared" si="1"/>
        <v>9</v>
      </c>
      <c r="R23" s="18">
        <f t="shared" si="2"/>
        <v>12</v>
      </c>
      <c r="S23" s="18">
        <f t="shared" si="3"/>
        <v>13</v>
      </c>
      <c r="T23" s="20">
        <f t="shared" si="4"/>
        <v>14</v>
      </c>
      <c r="U23" s="18">
        <f t="shared" si="5"/>
        <v>17</v>
      </c>
      <c r="V23" s="6">
        <f t="shared" si="6"/>
        <v>65</v>
      </c>
      <c r="W23" s="10">
        <f t="shared" si="7"/>
        <v>23</v>
      </c>
      <c r="X23" s="11">
        <f t="shared" si="8"/>
        <v>23</v>
      </c>
      <c r="Y23" s="19">
        <f t="shared" si="9"/>
        <v>24</v>
      </c>
      <c r="Z23" s="19">
        <f t="shared" si="10"/>
        <v>28</v>
      </c>
      <c r="AA23" s="19" t="e">
        <f t="shared" si="11"/>
        <v>#NUM!</v>
      </c>
      <c r="AB23" s="19" t="e">
        <f t="shared" si="12"/>
        <v>#NUM!</v>
      </c>
      <c r="AC23" s="19" t="e">
        <f t="shared" si="13"/>
        <v>#NUM!</v>
      </c>
    </row>
    <row r="24" spans="1:29" x14ac:dyDescent="0.25">
      <c r="A24" s="36">
        <f t="shared" si="0"/>
        <v>23</v>
      </c>
      <c r="B24" s="55" t="s">
        <v>221</v>
      </c>
      <c r="C24" s="56" t="s">
        <v>144</v>
      </c>
      <c r="D24" s="80" t="s">
        <v>140</v>
      </c>
      <c r="E24" s="83">
        <v>18</v>
      </c>
      <c r="F24" s="84">
        <v>18</v>
      </c>
      <c r="G24" s="84">
        <v>18</v>
      </c>
      <c r="H24" s="84">
        <v>21</v>
      </c>
      <c r="I24" s="84">
        <v>14</v>
      </c>
      <c r="J24" s="84">
        <v>18</v>
      </c>
      <c r="K24" s="84">
        <v>13</v>
      </c>
      <c r="L24" s="84">
        <v>16</v>
      </c>
      <c r="M24" s="111">
        <v>13</v>
      </c>
      <c r="N24" s="84">
        <v>18</v>
      </c>
      <c r="O24" s="84">
        <v>18</v>
      </c>
      <c r="P24" s="111">
        <v>16</v>
      </c>
      <c r="Q24" s="38">
        <f t="shared" si="1"/>
        <v>13</v>
      </c>
      <c r="R24" s="39">
        <f t="shared" si="2"/>
        <v>13</v>
      </c>
      <c r="S24" s="39">
        <f t="shared" si="3"/>
        <v>14</v>
      </c>
      <c r="T24" s="40">
        <f t="shared" si="4"/>
        <v>16</v>
      </c>
      <c r="U24" s="18">
        <f t="shared" si="5"/>
        <v>16</v>
      </c>
      <c r="V24" s="6">
        <f t="shared" si="6"/>
        <v>72</v>
      </c>
      <c r="W24" s="41">
        <f t="shared" si="7"/>
        <v>18</v>
      </c>
      <c r="X24" s="42">
        <f t="shared" si="8"/>
        <v>18</v>
      </c>
      <c r="Y24" s="43">
        <f t="shared" si="9"/>
        <v>18</v>
      </c>
      <c r="Z24" s="43">
        <f t="shared" si="10"/>
        <v>18</v>
      </c>
      <c r="AA24" s="43">
        <f t="shared" si="11"/>
        <v>18</v>
      </c>
      <c r="AB24" s="43">
        <f t="shared" si="12"/>
        <v>18</v>
      </c>
      <c r="AC24" s="43">
        <f t="shared" si="13"/>
        <v>21</v>
      </c>
    </row>
    <row r="25" spans="1:29" x14ac:dyDescent="0.25">
      <c r="A25" s="36">
        <f t="shared" si="0"/>
        <v>24</v>
      </c>
      <c r="B25" s="55" t="s">
        <v>222</v>
      </c>
      <c r="C25" s="56" t="s">
        <v>144</v>
      </c>
      <c r="D25" s="80" t="s">
        <v>140</v>
      </c>
      <c r="E25" s="83">
        <v>19</v>
      </c>
      <c r="F25" s="84">
        <v>23</v>
      </c>
      <c r="G25" s="84">
        <v>22</v>
      </c>
      <c r="H25" s="84">
        <v>24</v>
      </c>
      <c r="I25" s="84">
        <v>22</v>
      </c>
      <c r="J25" s="84">
        <v>21</v>
      </c>
      <c r="K25" s="84">
        <v>17</v>
      </c>
      <c r="L25" s="84">
        <v>21</v>
      </c>
      <c r="M25" s="111">
        <v>16</v>
      </c>
      <c r="N25" s="84">
        <v>16</v>
      </c>
      <c r="O25" s="84">
        <v>19</v>
      </c>
      <c r="P25" s="111">
        <v>15</v>
      </c>
      <c r="Q25" s="21">
        <f t="shared" si="1"/>
        <v>15</v>
      </c>
      <c r="R25" s="22">
        <f t="shared" si="2"/>
        <v>16</v>
      </c>
      <c r="S25" s="22">
        <f t="shared" si="3"/>
        <v>16</v>
      </c>
      <c r="T25" s="23">
        <f t="shared" si="4"/>
        <v>17</v>
      </c>
      <c r="U25" s="18">
        <f t="shared" si="5"/>
        <v>19</v>
      </c>
      <c r="V25" s="6">
        <f t="shared" si="6"/>
        <v>83</v>
      </c>
      <c r="W25" s="24">
        <f t="shared" si="7"/>
        <v>19</v>
      </c>
      <c r="X25" s="25">
        <f t="shared" si="8"/>
        <v>21</v>
      </c>
      <c r="Y25" s="26">
        <f t="shared" si="9"/>
        <v>21</v>
      </c>
      <c r="Z25" s="26">
        <f t="shared" si="10"/>
        <v>22</v>
      </c>
      <c r="AA25" s="26">
        <f t="shared" si="11"/>
        <v>22</v>
      </c>
      <c r="AB25" s="26">
        <f t="shared" si="12"/>
        <v>23</v>
      </c>
      <c r="AC25" s="26">
        <f t="shared" si="13"/>
        <v>24</v>
      </c>
    </row>
    <row r="26" spans="1:29" ht="15.75" thickBot="1" x14ac:dyDescent="0.3">
      <c r="A26" s="94">
        <f t="shared" si="0"/>
        <v>25</v>
      </c>
      <c r="B26" s="95" t="s">
        <v>227</v>
      </c>
      <c r="C26" s="96" t="s">
        <v>144</v>
      </c>
      <c r="D26" s="97" t="s">
        <v>139</v>
      </c>
      <c r="E26" s="98">
        <v>24</v>
      </c>
      <c r="F26" s="99">
        <v>19</v>
      </c>
      <c r="G26" s="99">
        <v>20</v>
      </c>
      <c r="H26" s="99">
        <v>27</v>
      </c>
      <c r="I26" s="99">
        <v>30</v>
      </c>
      <c r="J26" s="99">
        <v>26</v>
      </c>
      <c r="K26" s="99">
        <v>15</v>
      </c>
      <c r="L26" s="99">
        <v>18</v>
      </c>
      <c r="M26" s="112">
        <v>14</v>
      </c>
      <c r="N26" s="99" t="s">
        <v>44</v>
      </c>
      <c r="O26" s="99" t="s">
        <v>44</v>
      </c>
      <c r="P26" s="112" t="s">
        <v>147</v>
      </c>
      <c r="Q26" s="101">
        <f t="shared" si="1"/>
        <v>14</v>
      </c>
      <c r="R26" s="102">
        <f t="shared" si="2"/>
        <v>15</v>
      </c>
      <c r="S26" s="102">
        <f t="shared" si="3"/>
        <v>18</v>
      </c>
      <c r="T26" s="103">
        <f t="shared" si="4"/>
        <v>19</v>
      </c>
      <c r="U26" s="102">
        <f t="shared" si="5"/>
        <v>20</v>
      </c>
      <c r="V26" s="104">
        <f t="shared" si="6"/>
        <v>86</v>
      </c>
      <c r="W26" s="105">
        <f t="shared" si="7"/>
        <v>24</v>
      </c>
      <c r="X26" s="106">
        <f t="shared" si="8"/>
        <v>26</v>
      </c>
      <c r="Y26" s="107">
        <f t="shared" si="9"/>
        <v>27</v>
      </c>
      <c r="Z26" s="107">
        <f t="shared" si="10"/>
        <v>30</v>
      </c>
      <c r="AA26" s="107" t="e">
        <f t="shared" si="11"/>
        <v>#NUM!</v>
      </c>
      <c r="AB26" s="107" t="e">
        <f t="shared" si="12"/>
        <v>#NUM!</v>
      </c>
      <c r="AC26" s="107" t="e">
        <f t="shared" si="13"/>
        <v>#NUM!</v>
      </c>
    </row>
    <row r="27" spans="1:29" ht="15.75" thickTop="1" x14ac:dyDescent="0.25">
      <c r="A27" s="37">
        <f t="shared" si="0"/>
        <v>26</v>
      </c>
      <c r="B27" s="57" t="s">
        <v>223</v>
      </c>
      <c r="C27" s="58" t="s">
        <v>145</v>
      </c>
      <c r="D27" s="93" t="s">
        <v>140</v>
      </c>
      <c r="E27" s="81">
        <v>20</v>
      </c>
      <c r="F27" s="82">
        <v>22</v>
      </c>
      <c r="G27" s="82">
        <v>21</v>
      </c>
      <c r="H27" s="57">
        <v>18</v>
      </c>
      <c r="I27" s="57">
        <v>15</v>
      </c>
      <c r="J27" s="82">
        <v>17</v>
      </c>
      <c r="K27" s="82">
        <v>20</v>
      </c>
      <c r="L27" s="82">
        <v>28</v>
      </c>
      <c r="M27" s="113">
        <v>23</v>
      </c>
      <c r="N27" s="82">
        <v>24</v>
      </c>
      <c r="O27" s="82">
        <v>20</v>
      </c>
      <c r="P27" s="113">
        <v>20</v>
      </c>
      <c r="Q27" s="17">
        <f t="shared" si="1"/>
        <v>15</v>
      </c>
      <c r="R27" s="18">
        <f t="shared" si="2"/>
        <v>17</v>
      </c>
      <c r="S27" s="18">
        <f t="shared" si="3"/>
        <v>18</v>
      </c>
      <c r="T27" s="20">
        <f t="shared" si="4"/>
        <v>20</v>
      </c>
      <c r="U27" s="18">
        <f t="shared" si="5"/>
        <v>20</v>
      </c>
      <c r="V27" s="6">
        <f t="shared" si="6"/>
        <v>90</v>
      </c>
      <c r="W27" s="10">
        <f t="shared" si="7"/>
        <v>20</v>
      </c>
      <c r="X27" s="11">
        <f t="shared" si="8"/>
        <v>20</v>
      </c>
      <c r="Y27" s="19">
        <f t="shared" si="9"/>
        <v>21</v>
      </c>
      <c r="Z27" s="19">
        <f t="shared" si="10"/>
        <v>22</v>
      </c>
      <c r="AA27" s="19">
        <f t="shared" si="11"/>
        <v>23</v>
      </c>
      <c r="AB27" s="19">
        <f t="shared" si="12"/>
        <v>24</v>
      </c>
      <c r="AC27" s="19">
        <f t="shared" si="13"/>
        <v>28</v>
      </c>
    </row>
    <row r="28" spans="1:29" x14ac:dyDescent="0.25">
      <c r="A28" s="36">
        <f t="shared" si="0"/>
        <v>27</v>
      </c>
      <c r="B28" s="55" t="s">
        <v>224</v>
      </c>
      <c r="C28" s="56" t="s">
        <v>144</v>
      </c>
      <c r="D28" s="80" t="s">
        <v>142</v>
      </c>
      <c r="E28" s="83">
        <v>21</v>
      </c>
      <c r="F28" s="84">
        <v>20</v>
      </c>
      <c r="G28" s="84">
        <v>19</v>
      </c>
      <c r="H28" s="84">
        <v>31</v>
      </c>
      <c r="I28" s="84">
        <v>24</v>
      </c>
      <c r="J28" s="84">
        <v>28</v>
      </c>
      <c r="K28" s="84">
        <v>19</v>
      </c>
      <c r="L28" s="84">
        <v>20</v>
      </c>
      <c r="M28" s="111">
        <v>18</v>
      </c>
      <c r="N28" s="84">
        <v>29</v>
      </c>
      <c r="O28" s="84">
        <v>25</v>
      </c>
      <c r="P28" s="111">
        <v>25</v>
      </c>
      <c r="Q28" s="17">
        <f t="shared" si="1"/>
        <v>18</v>
      </c>
      <c r="R28" s="18">
        <f t="shared" si="2"/>
        <v>19</v>
      </c>
      <c r="S28" s="18">
        <f t="shared" si="3"/>
        <v>19</v>
      </c>
      <c r="T28" s="20">
        <f t="shared" si="4"/>
        <v>20</v>
      </c>
      <c r="U28" s="18">
        <f t="shared" si="5"/>
        <v>20</v>
      </c>
      <c r="V28" s="6">
        <f t="shared" si="6"/>
        <v>96</v>
      </c>
      <c r="W28" s="10">
        <f t="shared" si="7"/>
        <v>21</v>
      </c>
      <c r="X28" s="11">
        <f t="shared" si="8"/>
        <v>24</v>
      </c>
      <c r="Y28" s="19">
        <f t="shared" si="9"/>
        <v>25</v>
      </c>
      <c r="Z28" s="19">
        <f t="shared" si="10"/>
        <v>25</v>
      </c>
      <c r="AA28" s="19">
        <f t="shared" si="11"/>
        <v>28</v>
      </c>
      <c r="AB28" s="19">
        <f t="shared" si="12"/>
        <v>29</v>
      </c>
      <c r="AC28" s="19">
        <f t="shared" si="13"/>
        <v>31</v>
      </c>
    </row>
    <row r="29" spans="1:29" x14ac:dyDescent="0.25">
      <c r="A29" s="36">
        <f t="shared" si="0"/>
        <v>28</v>
      </c>
      <c r="B29" s="55" t="s">
        <v>229</v>
      </c>
      <c r="C29" s="56" t="s">
        <v>144</v>
      </c>
      <c r="D29" s="80" t="s">
        <v>142</v>
      </c>
      <c r="E29" s="83">
        <v>26</v>
      </c>
      <c r="F29" s="84">
        <v>26</v>
      </c>
      <c r="G29" s="84">
        <v>24</v>
      </c>
      <c r="H29" s="84">
        <v>20</v>
      </c>
      <c r="I29" s="84">
        <v>18</v>
      </c>
      <c r="J29" s="84">
        <v>19</v>
      </c>
      <c r="K29" s="84">
        <v>23</v>
      </c>
      <c r="L29" s="84">
        <v>29</v>
      </c>
      <c r="M29" s="111">
        <v>24</v>
      </c>
      <c r="N29" s="84">
        <v>23</v>
      </c>
      <c r="O29" s="84">
        <v>26</v>
      </c>
      <c r="P29" s="111">
        <v>24</v>
      </c>
      <c r="Q29" s="17">
        <f t="shared" si="1"/>
        <v>18</v>
      </c>
      <c r="R29" s="18">
        <f t="shared" si="2"/>
        <v>19</v>
      </c>
      <c r="S29" s="18">
        <f t="shared" si="3"/>
        <v>20</v>
      </c>
      <c r="T29" s="20">
        <f t="shared" si="4"/>
        <v>23</v>
      </c>
      <c r="U29" s="18">
        <f t="shared" si="5"/>
        <v>23</v>
      </c>
      <c r="V29" s="6">
        <f t="shared" si="6"/>
        <v>103</v>
      </c>
      <c r="W29" s="10">
        <f t="shared" si="7"/>
        <v>24</v>
      </c>
      <c r="X29" s="11">
        <f t="shared" si="8"/>
        <v>24</v>
      </c>
      <c r="Y29" s="19">
        <f t="shared" si="9"/>
        <v>24</v>
      </c>
      <c r="Z29" s="19">
        <f t="shared" si="10"/>
        <v>26</v>
      </c>
      <c r="AA29" s="19">
        <f t="shared" si="11"/>
        <v>26</v>
      </c>
      <c r="AB29" s="19">
        <f t="shared" si="12"/>
        <v>26</v>
      </c>
      <c r="AC29" s="19">
        <f t="shared" si="13"/>
        <v>29</v>
      </c>
    </row>
    <row r="30" spans="1:29" x14ac:dyDescent="0.25">
      <c r="A30" s="36">
        <f t="shared" si="0"/>
        <v>29</v>
      </c>
      <c r="B30" s="55" t="s">
        <v>230</v>
      </c>
      <c r="C30" s="56" t="s">
        <v>145</v>
      </c>
      <c r="D30" s="80" t="s">
        <v>137</v>
      </c>
      <c r="E30" s="83">
        <v>27</v>
      </c>
      <c r="F30" s="84">
        <v>28</v>
      </c>
      <c r="G30" s="84">
        <v>26</v>
      </c>
      <c r="H30" s="84">
        <v>26</v>
      </c>
      <c r="I30" s="84">
        <v>29</v>
      </c>
      <c r="J30" s="84">
        <v>25</v>
      </c>
      <c r="K30" s="84">
        <v>25</v>
      </c>
      <c r="L30" s="84">
        <v>23</v>
      </c>
      <c r="M30" s="111">
        <v>20</v>
      </c>
      <c r="N30" s="84">
        <v>22</v>
      </c>
      <c r="O30" s="84">
        <v>24</v>
      </c>
      <c r="P30" s="111">
        <v>22</v>
      </c>
      <c r="Q30" s="17">
        <f t="shared" si="1"/>
        <v>20</v>
      </c>
      <c r="R30" s="18">
        <f t="shared" si="2"/>
        <v>22</v>
      </c>
      <c r="S30" s="18">
        <f t="shared" si="3"/>
        <v>22</v>
      </c>
      <c r="T30" s="20">
        <f t="shared" si="4"/>
        <v>23</v>
      </c>
      <c r="U30" s="18">
        <f t="shared" si="5"/>
        <v>24</v>
      </c>
      <c r="V30" s="6">
        <f t="shared" si="6"/>
        <v>111</v>
      </c>
      <c r="W30" s="10">
        <f t="shared" si="7"/>
        <v>25</v>
      </c>
      <c r="X30" s="11">
        <f t="shared" si="8"/>
        <v>25</v>
      </c>
      <c r="Y30" s="19">
        <f t="shared" si="9"/>
        <v>26</v>
      </c>
      <c r="Z30" s="19">
        <f t="shared" si="10"/>
        <v>26</v>
      </c>
      <c r="AA30" s="19">
        <f t="shared" si="11"/>
        <v>27</v>
      </c>
      <c r="AB30" s="19">
        <f t="shared" si="12"/>
        <v>28</v>
      </c>
      <c r="AC30" s="19">
        <f t="shared" si="13"/>
        <v>29</v>
      </c>
    </row>
    <row r="31" spans="1:29" x14ac:dyDescent="0.25">
      <c r="A31" s="36">
        <f t="shared" si="0"/>
        <v>30</v>
      </c>
      <c r="B31" s="55" t="s">
        <v>232</v>
      </c>
      <c r="C31" s="56" t="s">
        <v>145</v>
      </c>
      <c r="D31" s="80" t="s">
        <v>142</v>
      </c>
      <c r="E31" s="83">
        <v>29</v>
      </c>
      <c r="F31" s="84">
        <v>25</v>
      </c>
      <c r="G31" s="84">
        <v>25</v>
      </c>
      <c r="H31" s="84">
        <v>22</v>
      </c>
      <c r="I31" s="84">
        <v>23</v>
      </c>
      <c r="J31" s="84">
        <v>22</v>
      </c>
      <c r="K31" s="84">
        <v>27</v>
      </c>
      <c r="L31" s="84">
        <v>30</v>
      </c>
      <c r="M31" s="111">
        <v>26</v>
      </c>
      <c r="N31" s="84">
        <v>25</v>
      </c>
      <c r="O31" s="84">
        <v>23</v>
      </c>
      <c r="P31" s="111">
        <v>23</v>
      </c>
      <c r="Q31" s="17">
        <f t="shared" si="1"/>
        <v>22</v>
      </c>
      <c r="R31" s="18">
        <f t="shared" si="2"/>
        <v>22</v>
      </c>
      <c r="S31" s="18">
        <f t="shared" si="3"/>
        <v>23</v>
      </c>
      <c r="T31" s="20">
        <f t="shared" si="4"/>
        <v>23</v>
      </c>
      <c r="U31" s="18">
        <f t="shared" si="5"/>
        <v>23</v>
      </c>
      <c r="V31" s="6">
        <f t="shared" si="6"/>
        <v>113</v>
      </c>
      <c r="W31" s="10">
        <f t="shared" si="7"/>
        <v>25</v>
      </c>
      <c r="X31" s="11">
        <f t="shared" si="8"/>
        <v>25</v>
      </c>
      <c r="Y31" s="19">
        <f t="shared" si="9"/>
        <v>25</v>
      </c>
      <c r="Z31" s="19">
        <f t="shared" si="10"/>
        <v>26</v>
      </c>
      <c r="AA31" s="19">
        <f t="shared" si="11"/>
        <v>27</v>
      </c>
      <c r="AB31" s="19">
        <f t="shared" si="12"/>
        <v>29</v>
      </c>
      <c r="AC31" s="19">
        <f t="shared" si="13"/>
        <v>30</v>
      </c>
    </row>
    <row r="32" spans="1:29" x14ac:dyDescent="0.25">
      <c r="A32" s="36">
        <f t="shared" si="0"/>
        <v>31</v>
      </c>
      <c r="B32" s="55" t="s">
        <v>233</v>
      </c>
      <c r="C32" s="56" t="s">
        <v>144</v>
      </c>
      <c r="D32" s="80" t="s">
        <v>139</v>
      </c>
      <c r="E32" s="83">
        <v>30</v>
      </c>
      <c r="F32" s="84">
        <v>27</v>
      </c>
      <c r="G32" s="84">
        <v>27</v>
      </c>
      <c r="H32" s="84">
        <v>36</v>
      </c>
      <c r="I32" s="84">
        <v>38</v>
      </c>
      <c r="J32" s="84">
        <v>35</v>
      </c>
      <c r="K32" s="84">
        <v>21</v>
      </c>
      <c r="L32" s="84">
        <v>24</v>
      </c>
      <c r="M32" s="111">
        <v>21</v>
      </c>
      <c r="N32" s="84">
        <v>27</v>
      </c>
      <c r="O32" s="84">
        <v>29</v>
      </c>
      <c r="P32" s="111">
        <v>27</v>
      </c>
      <c r="Q32" s="17">
        <f t="shared" si="1"/>
        <v>21</v>
      </c>
      <c r="R32" s="18">
        <f t="shared" si="2"/>
        <v>21</v>
      </c>
      <c r="S32" s="18">
        <f t="shared" si="3"/>
        <v>24</v>
      </c>
      <c r="T32" s="20">
        <f t="shared" si="4"/>
        <v>27</v>
      </c>
      <c r="U32" s="18">
        <f t="shared" si="5"/>
        <v>27</v>
      </c>
      <c r="V32" s="6">
        <f t="shared" si="6"/>
        <v>120</v>
      </c>
      <c r="W32" s="10">
        <f t="shared" si="7"/>
        <v>27</v>
      </c>
      <c r="X32" s="11">
        <f t="shared" si="8"/>
        <v>27</v>
      </c>
      <c r="Y32" s="19">
        <f t="shared" si="9"/>
        <v>29</v>
      </c>
      <c r="Z32" s="19">
        <f t="shared" si="10"/>
        <v>30</v>
      </c>
      <c r="AA32" s="19">
        <f t="shared" si="11"/>
        <v>35</v>
      </c>
      <c r="AB32" s="19">
        <f t="shared" si="12"/>
        <v>36</v>
      </c>
      <c r="AC32" s="19">
        <f t="shared" si="13"/>
        <v>38</v>
      </c>
    </row>
    <row r="33" spans="1:29" x14ac:dyDescent="0.25">
      <c r="A33" s="36">
        <f t="shared" si="0"/>
        <v>32</v>
      </c>
      <c r="B33" s="55" t="s">
        <v>235</v>
      </c>
      <c r="C33" s="56" t="s">
        <v>145</v>
      </c>
      <c r="D33" s="80" t="s">
        <v>142</v>
      </c>
      <c r="E33" s="83">
        <v>32</v>
      </c>
      <c r="F33" s="84">
        <v>29</v>
      </c>
      <c r="G33" s="84">
        <v>30</v>
      </c>
      <c r="H33" s="84">
        <v>29</v>
      </c>
      <c r="I33" s="84">
        <v>27</v>
      </c>
      <c r="J33" s="84">
        <v>27</v>
      </c>
      <c r="K33" s="84">
        <v>26</v>
      </c>
      <c r="L33" s="84">
        <v>27</v>
      </c>
      <c r="M33" s="111">
        <v>24</v>
      </c>
      <c r="N33" s="84">
        <v>33</v>
      </c>
      <c r="O33" s="84">
        <v>31</v>
      </c>
      <c r="P33" s="111">
        <v>31</v>
      </c>
      <c r="Q33" s="17">
        <f t="shared" si="1"/>
        <v>24</v>
      </c>
      <c r="R33" s="18">
        <f t="shared" si="2"/>
        <v>26</v>
      </c>
      <c r="S33" s="18">
        <f t="shared" si="3"/>
        <v>27</v>
      </c>
      <c r="T33" s="20">
        <f t="shared" si="4"/>
        <v>27</v>
      </c>
      <c r="U33" s="18">
        <f t="shared" si="5"/>
        <v>27</v>
      </c>
      <c r="V33" s="6">
        <f t="shared" si="6"/>
        <v>131</v>
      </c>
      <c r="W33" s="10">
        <f t="shared" si="7"/>
        <v>29</v>
      </c>
      <c r="X33" s="11">
        <f t="shared" si="8"/>
        <v>29</v>
      </c>
      <c r="Y33" s="19">
        <f t="shared" si="9"/>
        <v>30</v>
      </c>
      <c r="Z33" s="19">
        <f t="shared" si="10"/>
        <v>31</v>
      </c>
      <c r="AA33" s="19">
        <f t="shared" si="11"/>
        <v>31</v>
      </c>
      <c r="AB33" s="19">
        <f t="shared" si="12"/>
        <v>32</v>
      </c>
      <c r="AC33" s="19">
        <f t="shared" si="13"/>
        <v>33</v>
      </c>
    </row>
    <row r="34" spans="1:29" x14ac:dyDescent="0.25">
      <c r="A34" s="36">
        <f t="shared" ref="A34:A52" si="14">A33+1</f>
        <v>33</v>
      </c>
      <c r="B34" s="55" t="s">
        <v>234</v>
      </c>
      <c r="C34" s="56" t="s">
        <v>145</v>
      </c>
      <c r="D34" s="80" t="s">
        <v>141</v>
      </c>
      <c r="E34" s="83">
        <v>31</v>
      </c>
      <c r="F34" s="84">
        <v>32</v>
      </c>
      <c r="G34" s="84">
        <v>31</v>
      </c>
      <c r="H34" s="84">
        <v>25</v>
      </c>
      <c r="I34" s="84">
        <v>31</v>
      </c>
      <c r="J34" s="84">
        <v>24</v>
      </c>
      <c r="K34" s="84">
        <v>30</v>
      </c>
      <c r="L34" s="84">
        <v>26</v>
      </c>
      <c r="M34" s="111">
        <v>27</v>
      </c>
      <c r="N34" s="84" t="s">
        <v>146</v>
      </c>
      <c r="O34" s="84">
        <v>34</v>
      </c>
      <c r="P34" s="111" t="s">
        <v>147</v>
      </c>
      <c r="Q34" s="17">
        <f t="shared" ref="Q34:Q52" si="15">SMALL(E34:P34,1)</f>
        <v>24</v>
      </c>
      <c r="R34" s="18">
        <f t="shared" ref="R34:R52" si="16">SMALL(E34:P34,2)</f>
        <v>25</v>
      </c>
      <c r="S34" s="18">
        <f t="shared" ref="S34:S52" si="17">SMALL(E34:P34,3)</f>
        <v>26</v>
      </c>
      <c r="T34" s="20">
        <f t="shared" ref="T34:T52" si="18">SMALL(E34:P34,4)</f>
        <v>27</v>
      </c>
      <c r="U34" s="18">
        <f t="shared" ref="U34:U52" si="19">SMALL(E34:P34,5)</f>
        <v>30</v>
      </c>
      <c r="V34" s="6">
        <f t="shared" ref="V34:V52" si="20">SUM(Q34:U34)</f>
        <v>132</v>
      </c>
      <c r="W34" s="10">
        <f t="shared" ref="W34:W52" si="21">SMALL(E34:P34,6)</f>
        <v>31</v>
      </c>
      <c r="X34" s="11">
        <f t="shared" ref="X34:X52" si="22">SMALL(E34:P34,7)</f>
        <v>31</v>
      </c>
      <c r="Y34" s="19">
        <f t="shared" ref="Y34:Y52" si="23">SMALL(E34:P34,8)</f>
        <v>31</v>
      </c>
      <c r="Z34" s="19">
        <f t="shared" ref="Z34:Z52" si="24">SMALL(E34:P34,9)</f>
        <v>32</v>
      </c>
      <c r="AA34" s="19">
        <f t="shared" ref="AA34:AA52" si="25">SMALL(E34:P34,10)</f>
        <v>34</v>
      </c>
      <c r="AB34" s="19" t="e">
        <f t="shared" ref="AB34:AB52" si="26">SMALL(E34:P34,11)</f>
        <v>#NUM!</v>
      </c>
      <c r="AC34" s="19" t="e">
        <f t="shared" ref="AC34:AC52" si="27">SMALL(E34:P34,12)</f>
        <v>#NUM!</v>
      </c>
    </row>
    <row r="35" spans="1:29" x14ac:dyDescent="0.25">
      <c r="A35" s="36">
        <f t="shared" si="14"/>
        <v>34</v>
      </c>
      <c r="B35" s="55" t="s">
        <v>253</v>
      </c>
      <c r="C35" s="56" t="s">
        <v>145</v>
      </c>
      <c r="D35" s="80" t="s">
        <v>140</v>
      </c>
      <c r="E35" s="83" t="s">
        <v>44</v>
      </c>
      <c r="F35" s="84" t="s">
        <v>44</v>
      </c>
      <c r="G35" s="84" t="s">
        <v>147</v>
      </c>
      <c r="H35" s="84">
        <v>28</v>
      </c>
      <c r="I35" s="84">
        <v>32</v>
      </c>
      <c r="J35" s="84">
        <v>29</v>
      </c>
      <c r="K35" s="84">
        <v>29</v>
      </c>
      <c r="L35" s="84">
        <v>33</v>
      </c>
      <c r="M35" s="111">
        <v>30</v>
      </c>
      <c r="N35" s="84">
        <v>31</v>
      </c>
      <c r="O35" s="84">
        <v>33</v>
      </c>
      <c r="P35" s="111">
        <v>30</v>
      </c>
      <c r="Q35" s="17">
        <f t="shared" si="15"/>
        <v>28</v>
      </c>
      <c r="R35" s="18">
        <f t="shared" si="16"/>
        <v>29</v>
      </c>
      <c r="S35" s="18">
        <f t="shared" si="17"/>
        <v>29</v>
      </c>
      <c r="T35" s="20">
        <f t="shared" si="18"/>
        <v>30</v>
      </c>
      <c r="U35" s="18">
        <f t="shared" si="19"/>
        <v>30</v>
      </c>
      <c r="V35" s="6">
        <f t="shared" si="20"/>
        <v>146</v>
      </c>
      <c r="W35" s="10">
        <f t="shared" si="21"/>
        <v>31</v>
      </c>
      <c r="X35" s="11">
        <f t="shared" si="22"/>
        <v>32</v>
      </c>
      <c r="Y35" s="19">
        <f t="shared" si="23"/>
        <v>33</v>
      </c>
      <c r="Z35" s="19">
        <f t="shared" si="24"/>
        <v>33</v>
      </c>
      <c r="AA35" s="19" t="e">
        <f t="shared" si="25"/>
        <v>#NUM!</v>
      </c>
      <c r="AB35" s="19" t="e">
        <f t="shared" si="26"/>
        <v>#NUM!</v>
      </c>
      <c r="AC35" s="19" t="e">
        <f t="shared" si="27"/>
        <v>#NUM!</v>
      </c>
    </row>
    <row r="36" spans="1:29" x14ac:dyDescent="0.25">
      <c r="A36" s="36">
        <f t="shared" si="14"/>
        <v>35</v>
      </c>
      <c r="B36" s="55" t="s">
        <v>231</v>
      </c>
      <c r="C36" s="56" t="s">
        <v>145</v>
      </c>
      <c r="D36" s="80" t="s">
        <v>139</v>
      </c>
      <c r="E36" s="83">
        <v>28</v>
      </c>
      <c r="F36" s="84">
        <v>31</v>
      </c>
      <c r="G36" s="84">
        <v>28</v>
      </c>
      <c r="H36" s="84">
        <v>32</v>
      </c>
      <c r="I36" s="84">
        <v>33</v>
      </c>
      <c r="J36" s="84">
        <v>31</v>
      </c>
      <c r="K36" s="84">
        <v>35</v>
      </c>
      <c r="L36" s="84">
        <v>37</v>
      </c>
      <c r="M36" s="111">
        <v>34</v>
      </c>
      <c r="N36" s="84">
        <v>36</v>
      </c>
      <c r="O36" s="84" t="s">
        <v>44</v>
      </c>
      <c r="P36" s="111" t="s">
        <v>147</v>
      </c>
      <c r="Q36" s="17">
        <f t="shared" si="15"/>
        <v>28</v>
      </c>
      <c r="R36" s="18">
        <f t="shared" si="16"/>
        <v>28</v>
      </c>
      <c r="S36" s="18">
        <f t="shared" si="17"/>
        <v>31</v>
      </c>
      <c r="T36" s="20">
        <f t="shared" si="18"/>
        <v>31</v>
      </c>
      <c r="U36" s="18">
        <f t="shared" si="19"/>
        <v>32</v>
      </c>
      <c r="V36" s="6">
        <f t="shared" si="20"/>
        <v>150</v>
      </c>
      <c r="W36" s="10">
        <f t="shared" si="21"/>
        <v>33</v>
      </c>
      <c r="X36" s="11">
        <f t="shared" si="22"/>
        <v>34</v>
      </c>
      <c r="Y36" s="19">
        <f t="shared" si="23"/>
        <v>35</v>
      </c>
      <c r="Z36" s="19">
        <f t="shared" si="24"/>
        <v>36</v>
      </c>
      <c r="AA36" s="19">
        <f t="shared" si="25"/>
        <v>37</v>
      </c>
      <c r="AB36" s="19" t="e">
        <f t="shared" si="26"/>
        <v>#NUM!</v>
      </c>
      <c r="AC36" s="19" t="e">
        <f t="shared" si="27"/>
        <v>#NUM!</v>
      </c>
    </row>
    <row r="37" spans="1:29" x14ac:dyDescent="0.25">
      <c r="A37" s="36">
        <f t="shared" si="14"/>
        <v>36</v>
      </c>
      <c r="B37" s="55" t="s">
        <v>236</v>
      </c>
      <c r="C37" s="56" t="s">
        <v>144</v>
      </c>
      <c r="D37" s="80" t="s">
        <v>139</v>
      </c>
      <c r="E37" s="83">
        <v>33</v>
      </c>
      <c r="F37" s="84">
        <v>30</v>
      </c>
      <c r="G37" s="84">
        <v>32</v>
      </c>
      <c r="H37" s="85" t="s">
        <v>44</v>
      </c>
      <c r="I37" s="85" t="s">
        <v>44</v>
      </c>
      <c r="J37" s="85" t="s">
        <v>147</v>
      </c>
      <c r="K37" s="84">
        <v>28</v>
      </c>
      <c r="L37" s="84">
        <v>32</v>
      </c>
      <c r="M37" s="111">
        <v>29</v>
      </c>
      <c r="N37" s="84">
        <v>35</v>
      </c>
      <c r="O37" s="84">
        <v>35</v>
      </c>
      <c r="P37" s="111">
        <v>33</v>
      </c>
      <c r="Q37" s="17">
        <f t="shared" si="15"/>
        <v>28</v>
      </c>
      <c r="R37" s="18">
        <f t="shared" si="16"/>
        <v>29</v>
      </c>
      <c r="S37" s="18">
        <f t="shared" si="17"/>
        <v>30</v>
      </c>
      <c r="T37" s="20">
        <f t="shared" si="18"/>
        <v>32</v>
      </c>
      <c r="U37" s="18">
        <f t="shared" si="19"/>
        <v>32</v>
      </c>
      <c r="V37" s="6">
        <f t="shared" si="20"/>
        <v>151</v>
      </c>
      <c r="W37" s="10">
        <f t="shared" si="21"/>
        <v>33</v>
      </c>
      <c r="X37" s="11">
        <f t="shared" si="22"/>
        <v>33</v>
      </c>
      <c r="Y37" s="19">
        <f t="shared" si="23"/>
        <v>35</v>
      </c>
      <c r="Z37" s="19">
        <f t="shared" si="24"/>
        <v>35</v>
      </c>
      <c r="AA37" s="19" t="e">
        <f t="shared" si="25"/>
        <v>#NUM!</v>
      </c>
      <c r="AB37" s="19" t="e">
        <f t="shared" si="26"/>
        <v>#NUM!</v>
      </c>
      <c r="AC37" s="19" t="e">
        <f t="shared" si="27"/>
        <v>#NUM!</v>
      </c>
    </row>
    <row r="38" spans="1:29" x14ac:dyDescent="0.25">
      <c r="A38" s="36">
        <f t="shared" si="14"/>
        <v>37</v>
      </c>
      <c r="B38" s="55" t="s">
        <v>251</v>
      </c>
      <c r="C38" s="56" t="s">
        <v>145</v>
      </c>
      <c r="D38" s="80" t="s">
        <v>142</v>
      </c>
      <c r="E38" s="83" t="s">
        <v>44</v>
      </c>
      <c r="F38" s="84" t="s">
        <v>44</v>
      </c>
      <c r="G38" s="84" t="s">
        <v>147</v>
      </c>
      <c r="H38" s="85" t="s">
        <v>44</v>
      </c>
      <c r="I38" s="85" t="s">
        <v>44</v>
      </c>
      <c r="J38" s="85" t="s">
        <v>147</v>
      </c>
      <c r="K38" s="84">
        <v>36</v>
      </c>
      <c r="L38" s="84">
        <v>34</v>
      </c>
      <c r="M38" s="111">
        <v>33</v>
      </c>
      <c r="N38" s="84">
        <v>32</v>
      </c>
      <c r="O38" s="84">
        <v>27</v>
      </c>
      <c r="P38" s="111">
        <v>29</v>
      </c>
      <c r="Q38" s="17">
        <f t="shared" si="15"/>
        <v>27</v>
      </c>
      <c r="R38" s="18">
        <f t="shared" si="16"/>
        <v>29</v>
      </c>
      <c r="S38" s="18">
        <f t="shared" si="17"/>
        <v>32</v>
      </c>
      <c r="T38" s="20">
        <f t="shared" si="18"/>
        <v>33</v>
      </c>
      <c r="U38" s="18">
        <f t="shared" si="19"/>
        <v>34</v>
      </c>
      <c r="V38" s="6">
        <f t="shared" si="20"/>
        <v>155</v>
      </c>
      <c r="W38" s="10">
        <f t="shared" si="21"/>
        <v>36</v>
      </c>
      <c r="X38" s="11" t="e">
        <f t="shared" si="22"/>
        <v>#NUM!</v>
      </c>
      <c r="Y38" s="19" t="e">
        <f t="shared" si="23"/>
        <v>#NUM!</v>
      </c>
      <c r="Z38" s="19" t="e">
        <f t="shared" si="24"/>
        <v>#NUM!</v>
      </c>
      <c r="AA38" s="19" t="e">
        <f t="shared" si="25"/>
        <v>#NUM!</v>
      </c>
      <c r="AB38" s="19" t="e">
        <f t="shared" si="26"/>
        <v>#NUM!</v>
      </c>
      <c r="AC38" s="19" t="e">
        <f t="shared" si="27"/>
        <v>#NUM!</v>
      </c>
    </row>
    <row r="39" spans="1:29" x14ac:dyDescent="0.25">
      <c r="A39" s="36">
        <f t="shared" si="14"/>
        <v>38</v>
      </c>
      <c r="B39" s="55" t="s">
        <v>254</v>
      </c>
      <c r="C39" s="56" t="s">
        <v>145</v>
      </c>
      <c r="D39" s="80" t="s">
        <v>141</v>
      </c>
      <c r="E39" s="83" t="s">
        <v>45</v>
      </c>
      <c r="F39" s="84">
        <v>33</v>
      </c>
      <c r="G39" s="84" t="s">
        <v>147</v>
      </c>
      <c r="H39" s="85" t="s">
        <v>146</v>
      </c>
      <c r="I39" s="85" t="s">
        <v>146</v>
      </c>
      <c r="J39" s="85" t="s">
        <v>147</v>
      </c>
      <c r="K39" s="84">
        <v>32</v>
      </c>
      <c r="L39" s="84">
        <v>35</v>
      </c>
      <c r="M39" s="111">
        <v>32</v>
      </c>
      <c r="N39" s="84">
        <v>34</v>
      </c>
      <c r="O39" s="84">
        <v>32</v>
      </c>
      <c r="P39" s="111">
        <v>32</v>
      </c>
      <c r="Q39" s="17">
        <f t="shared" si="15"/>
        <v>32</v>
      </c>
      <c r="R39" s="18">
        <f t="shared" si="16"/>
        <v>32</v>
      </c>
      <c r="S39" s="18">
        <f t="shared" si="17"/>
        <v>32</v>
      </c>
      <c r="T39" s="20">
        <f t="shared" si="18"/>
        <v>32</v>
      </c>
      <c r="U39" s="18">
        <f t="shared" si="19"/>
        <v>33</v>
      </c>
      <c r="V39" s="6">
        <f t="shared" si="20"/>
        <v>161</v>
      </c>
      <c r="W39" s="10">
        <f t="shared" si="21"/>
        <v>34</v>
      </c>
      <c r="X39" s="11">
        <f t="shared" si="22"/>
        <v>35</v>
      </c>
      <c r="Y39" s="19" t="e">
        <f t="shared" si="23"/>
        <v>#NUM!</v>
      </c>
      <c r="Z39" s="19" t="e">
        <f t="shared" si="24"/>
        <v>#NUM!</v>
      </c>
      <c r="AA39" s="19" t="e">
        <f t="shared" si="25"/>
        <v>#NUM!</v>
      </c>
      <c r="AB39" s="19" t="e">
        <f t="shared" si="26"/>
        <v>#NUM!</v>
      </c>
      <c r="AC39" s="19" t="e">
        <f t="shared" si="27"/>
        <v>#NUM!</v>
      </c>
    </row>
    <row r="40" spans="1:29" x14ac:dyDescent="0.25">
      <c r="A40" s="36">
        <f t="shared" si="14"/>
        <v>39</v>
      </c>
      <c r="B40" s="55" t="s">
        <v>238</v>
      </c>
      <c r="C40" s="56" t="s">
        <v>145</v>
      </c>
      <c r="D40" s="80" t="s">
        <v>141</v>
      </c>
      <c r="E40" s="83">
        <v>35</v>
      </c>
      <c r="F40" s="84">
        <v>35</v>
      </c>
      <c r="G40" s="84">
        <v>34</v>
      </c>
      <c r="H40" s="84">
        <v>30</v>
      </c>
      <c r="I40" s="84">
        <v>34</v>
      </c>
      <c r="J40" s="84">
        <v>30</v>
      </c>
      <c r="K40" s="84">
        <v>39</v>
      </c>
      <c r="L40" s="84">
        <v>40</v>
      </c>
      <c r="M40" s="111">
        <v>37</v>
      </c>
      <c r="N40" s="84">
        <v>39</v>
      </c>
      <c r="O40" s="84">
        <v>38</v>
      </c>
      <c r="P40" s="111">
        <v>36</v>
      </c>
      <c r="Q40" s="17">
        <f t="shared" si="15"/>
        <v>30</v>
      </c>
      <c r="R40" s="18">
        <f t="shared" si="16"/>
        <v>30</v>
      </c>
      <c r="S40" s="18">
        <f t="shared" si="17"/>
        <v>34</v>
      </c>
      <c r="T40" s="20">
        <f t="shared" si="18"/>
        <v>34</v>
      </c>
      <c r="U40" s="18">
        <f t="shared" si="19"/>
        <v>35</v>
      </c>
      <c r="V40" s="6">
        <f t="shared" si="20"/>
        <v>163</v>
      </c>
      <c r="W40" s="10">
        <f t="shared" si="21"/>
        <v>35</v>
      </c>
      <c r="X40" s="11">
        <f t="shared" si="22"/>
        <v>36</v>
      </c>
      <c r="Y40" s="19">
        <f t="shared" si="23"/>
        <v>37</v>
      </c>
      <c r="Z40" s="19">
        <f t="shared" si="24"/>
        <v>38</v>
      </c>
      <c r="AA40" s="19">
        <f t="shared" si="25"/>
        <v>39</v>
      </c>
      <c r="AB40" s="19">
        <f t="shared" si="26"/>
        <v>39</v>
      </c>
      <c r="AC40" s="19">
        <f t="shared" si="27"/>
        <v>40</v>
      </c>
    </row>
    <row r="41" spans="1:29" x14ac:dyDescent="0.25">
      <c r="A41" s="36">
        <f t="shared" si="14"/>
        <v>40</v>
      </c>
      <c r="B41" s="55" t="s">
        <v>237</v>
      </c>
      <c r="C41" s="56" t="s">
        <v>144</v>
      </c>
      <c r="D41" s="80" t="s">
        <v>139</v>
      </c>
      <c r="E41" s="83">
        <v>34</v>
      </c>
      <c r="F41" s="84">
        <v>34</v>
      </c>
      <c r="G41" s="84">
        <v>33</v>
      </c>
      <c r="H41" s="84">
        <v>34</v>
      </c>
      <c r="I41" s="84">
        <v>37</v>
      </c>
      <c r="J41" s="84">
        <v>33</v>
      </c>
      <c r="K41" s="84">
        <v>33</v>
      </c>
      <c r="L41" s="84" t="s">
        <v>146</v>
      </c>
      <c r="M41" s="111" t="s">
        <v>147</v>
      </c>
      <c r="N41" s="84">
        <v>38</v>
      </c>
      <c r="O41" s="84">
        <v>37</v>
      </c>
      <c r="P41" s="111">
        <v>34</v>
      </c>
      <c r="Q41" s="17">
        <f t="shared" si="15"/>
        <v>33</v>
      </c>
      <c r="R41" s="18">
        <f t="shared" si="16"/>
        <v>33</v>
      </c>
      <c r="S41" s="18">
        <f t="shared" si="17"/>
        <v>33</v>
      </c>
      <c r="T41" s="20">
        <f t="shared" si="18"/>
        <v>34</v>
      </c>
      <c r="U41" s="18">
        <f t="shared" si="19"/>
        <v>34</v>
      </c>
      <c r="V41" s="6">
        <f t="shared" si="20"/>
        <v>167</v>
      </c>
      <c r="W41" s="10">
        <f t="shared" si="21"/>
        <v>34</v>
      </c>
      <c r="X41" s="11">
        <f t="shared" si="22"/>
        <v>34</v>
      </c>
      <c r="Y41" s="19">
        <f t="shared" si="23"/>
        <v>37</v>
      </c>
      <c r="Z41" s="19">
        <f t="shared" si="24"/>
        <v>37</v>
      </c>
      <c r="AA41" s="19">
        <f t="shared" si="25"/>
        <v>38</v>
      </c>
      <c r="AB41" s="19" t="e">
        <f t="shared" si="26"/>
        <v>#NUM!</v>
      </c>
      <c r="AC41" s="19" t="e">
        <f t="shared" si="27"/>
        <v>#NUM!</v>
      </c>
    </row>
    <row r="42" spans="1:29" x14ac:dyDescent="0.25">
      <c r="A42" s="36">
        <f t="shared" si="14"/>
        <v>41</v>
      </c>
      <c r="B42" s="55" t="s">
        <v>240</v>
      </c>
      <c r="C42" s="56" t="s">
        <v>145</v>
      </c>
      <c r="D42" s="80" t="s">
        <v>139</v>
      </c>
      <c r="E42" s="83">
        <v>37</v>
      </c>
      <c r="F42" s="84">
        <v>36</v>
      </c>
      <c r="G42" s="84">
        <v>36</v>
      </c>
      <c r="H42" s="84">
        <v>33</v>
      </c>
      <c r="I42" s="84">
        <v>35</v>
      </c>
      <c r="J42" s="84">
        <v>32</v>
      </c>
      <c r="K42" s="84">
        <v>37</v>
      </c>
      <c r="L42" s="84">
        <v>38</v>
      </c>
      <c r="M42" s="111">
        <v>36</v>
      </c>
      <c r="N42" s="84" t="s">
        <v>44</v>
      </c>
      <c r="O42" s="84" t="s">
        <v>44</v>
      </c>
      <c r="P42" s="111" t="s">
        <v>147</v>
      </c>
      <c r="Q42" s="17">
        <f t="shared" si="15"/>
        <v>32</v>
      </c>
      <c r="R42" s="18">
        <f t="shared" si="16"/>
        <v>33</v>
      </c>
      <c r="S42" s="18">
        <f t="shared" si="17"/>
        <v>35</v>
      </c>
      <c r="T42" s="20">
        <f t="shared" si="18"/>
        <v>36</v>
      </c>
      <c r="U42" s="18">
        <f t="shared" si="19"/>
        <v>36</v>
      </c>
      <c r="V42" s="6">
        <f t="shared" si="20"/>
        <v>172</v>
      </c>
      <c r="W42" s="10">
        <f t="shared" si="21"/>
        <v>36</v>
      </c>
      <c r="X42" s="11">
        <f t="shared" si="22"/>
        <v>37</v>
      </c>
      <c r="Y42" s="19">
        <f t="shared" si="23"/>
        <v>37</v>
      </c>
      <c r="Z42" s="19">
        <f t="shared" si="24"/>
        <v>38</v>
      </c>
      <c r="AA42" s="19" t="e">
        <f t="shared" si="25"/>
        <v>#NUM!</v>
      </c>
      <c r="AB42" s="19" t="e">
        <f t="shared" si="26"/>
        <v>#NUM!</v>
      </c>
      <c r="AC42" s="19" t="e">
        <f t="shared" si="27"/>
        <v>#NUM!</v>
      </c>
    </row>
    <row r="43" spans="1:29" x14ac:dyDescent="0.25">
      <c r="A43" s="36">
        <f t="shared" si="14"/>
        <v>42</v>
      </c>
      <c r="B43" s="55" t="s">
        <v>242</v>
      </c>
      <c r="C43" s="56" t="s">
        <v>144</v>
      </c>
      <c r="D43" s="80" t="s">
        <v>140</v>
      </c>
      <c r="E43" s="83">
        <v>39</v>
      </c>
      <c r="F43" s="84">
        <v>38</v>
      </c>
      <c r="G43" s="84">
        <v>38</v>
      </c>
      <c r="H43" s="84">
        <v>37</v>
      </c>
      <c r="I43" s="84">
        <v>36</v>
      </c>
      <c r="J43" s="84">
        <v>34</v>
      </c>
      <c r="K43" s="84">
        <v>38</v>
      </c>
      <c r="L43" s="84">
        <v>36</v>
      </c>
      <c r="M43" s="111">
        <v>35</v>
      </c>
      <c r="N43" s="84">
        <v>40</v>
      </c>
      <c r="O43" s="84">
        <v>36</v>
      </c>
      <c r="P43" s="111">
        <v>35</v>
      </c>
      <c r="Q43" s="17">
        <f t="shared" si="15"/>
        <v>34</v>
      </c>
      <c r="R43" s="18">
        <f t="shared" si="16"/>
        <v>35</v>
      </c>
      <c r="S43" s="18">
        <f t="shared" si="17"/>
        <v>35</v>
      </c>
      <c r="T43" s="20">
        <f t="shared" si="18"/>
        <v>36</v>
      </c>
      <c r="U43" s="18">
        <f t="shared" si="19"/>
        <v>36</v>
      </c>
      <c r="V43" s="6">
        <f t="shared" si="20"/>
        <v>176</v>
      </c>
      <c r="W43" s="10">
        <f t="shared" si="21"/>
        <v>36</v>
      </c>
      <c r="X43" s="11">
        <f t="shared" si="22"/>
        <v>37</v>
      </c>
      <c r="Y43" s="19">
        <f t="shared" si="23"/>
        <v>38</v>
      </c>
      <c r="Z43" s="19">
        <f t="shared" si="24"/>
        <v>38</v>
      </c>
      <c r="AA43" s="19">
        <f t="shared" si="25"/>
        <v>38</v>
      </c>
      <c r="AB43" s="19">
        <f t="shared" si="26"/>
        <v>39</v>
      </c>
      <c r="AC43" s="19">
        <f t="shared" si="27"/>
        <v>40</v>
      </c>
    </row>
    <row r="44" spans="1:29" x14ac:dyDescent="0.25">
      <c r="A44" s="36">
        <f t="shared" si="14"/>
        <v>43</v>
      </c>
      <c r="B44" s="55" t="s">
        <v>239</v>
      </c>
      <c r="C44" s="56" t="s">
        <v>144</v>
      </c>
      <c r="D44" s="80" t="s">
        <v>140</v>
      </c>
      <c r="E44" s="83">
        <v>36</v>
      </c>
      <c r="F44" s="84">
        <v>37</v>
      </c>
      <c r="G44" s="84">
        <v>35</v>
      </c>
      <c r="H44" s="84">
        <v>35</v>
      </c>
      <c r="I44" s="84">
        <v>40</v>
      </c>
      <c r="J44" s="84">
        <v>37</v>
      </c>
      <c r="K44" s="84">
        <v>40</v>
      </c>
      <c r="L44" s="84">
        <v>39</v>
      </c>
      <c r="M44" s="111">
        <v>38</v>
      </c>
      <c r="N44" s="84">
        <v>37</v>
      </c>
      <c r="O44" s="84">
        <v>40</v>
      </c>
      <c r="P44" s="111">
        <v>37</v>
      </c>
      <c r="Q44" s="17">
        <f t="shared" si="15"/>
        <v>35</v>
      </c>
      <c r="R44" s="18">
        <f t="shared" si="16"/>
        <v>35</v>
      </c>
      <c r="S44" s="18">
        <f t="shared" si="17"/>
        <v>36</v>
      </c>
      <c r="T44" s="20">
        <f t="shared" si="18"/>
        <v>37</v>
      </c>
      <c r="U44" s="18">
        <f t="shared" si="19"/>
        <v>37</v>
      </c>
      <c r="V44" s="6">
        <f t="shared" si="20"/>
        <v>180</v>
      </c>
      <c r="W44" s="10">
        <f t="shared" si="21"/>
        <v>37</v>
      </c>
      <c r="X44" s="11">
        <f t="shared" si="22"/>
        <v>37</v>
      </c>
      <c r="Y44" s="19">
        <f t="shared" si="23"/>
        <v>38</v>
      </c>
      <c r="Z44" s="19">
        <f t="shared" si="24"/>
        <v>39</v>
      </c>
      <c r="AA44" s="19">
        <f t="shared" si="25"/>
        <v>40</v>
      </c>
      <c r="AB44" s="19">
        <f t="shared" si="26"/>
        <v>40</v>
      </c>
      <c r="AC44" s="19">
        <f t="shared" si="27"/>
        <v>40</v>
      </c>
    </row>
    <row r="45" spans="1:29" x14ac:dyDescent="0.25">
      <c r="A45" s="36">
        <f t="shared" si="14"/>
        <v>44</v>
      </c>
      <c r="B45" s="55" t="s">
        <v>250</v>
      </c>
      <c r="C45" s="56" t="s">
        <v>145</v>
      </c>
      <c r="D45" s="80" t="s">
        <v>140</v>
      </c>
      <c r="E45" s="83" t="s">
        <v>44</v>
      </c>
      <c r="F45" s="84" t="s">
        <v>44</v>
      </c>
      <c r="G45" s="84" t="s">
        <v>147</v>
      </c>
      <c r="H45" s="84">
        <v>38</v>
      </c>
      <c r="I45" s="84">
        <v>39</v>
      </c>
      <c r="J45" s="84">
        <v>36</v>
      </c>
      <c r="K45" s="84" t="s">
        <v>44</v>
      </c>
      <c r="L45" s="84" t="s">
        <v>44</v>
      </c>
      <c r="M45" s="111" t="s">
        <v>147</v>
      </c>
      <c r="N45" s="84">
        <v>41</v>
      </c>
      <c r="O45" s="84">
        <v>39</v>
      </c>
      <c r="P45" s="111">
        <v>38</v>
      </c>
      <c r="Q45" s="17">
        <f t="shared" si="15"/>
        <v>36</v>
      </c>
      <c r="R45" s="18">
        <f t="shared" si="16"/>
        <v>38</v>
      </c>
      <c r="S45" s="18">
        <f t="shared" si="17"/>
        <v>38</v>
      </c>
      <c r="T45" s="20">
        <f t="shared" si="18"/>
        <v>39</v>
      </c>
      <c r="U45" s="18">
        <f t="shared" si="19"/>
        <v>39</v>
      </c>
      <c r="V45" s="6">
        <f t="shared" si="20"/>
        <v>190</v>
      </c>
      <c r="W45" s="10">
        <f t="shared" si="21"/>
        <v>41</v>
      </c>
      <c r="X45" s="11" t="e">
        <f t="shared" si="22"/>
        <v>#NUM!</v>
      </c>
      <c r="Y45" s="19" t="e">
        <f t="shared" si="23"/>
        <v>#NUM!</v>
      </c>
      <c r="Z45" s="19" t="e">
        <f t="shared" si="24"/>
        <v>#NUM!</v>
      </c>
      <c r="AA45" s="19" t="e">
        <f t="shared" si="25"/>
        <v>#NUM!</v>
      </c>
      <c r="AB45" s="19" t="e">
        <f t="shared" si="26"/>
        <v>#NUM!</v>
      </c>
      <c r="AC45" s="19" t="e">
        <f t="shared" si="27"/>
        <v>#NUM!</v>
      </c>
    </row>
    <row r="46" spans="1:29" x14ac:dyDescent="0.25">
      <c r="A46" s="36">
        <f t="shared" si="14"/>
        <v>45</v>
      </c>
      <c r="B46" s="55" t="s">
        <v>241</v>
      </c>
      <c r="C46" s="56" t="s">
        <v>145</v>
      </c>
      <c r="D46" s="80" t="s">
        <v>142</v>
      </c>
      <c r="E46" s="83">
        <v>38</v>
      </c>
      <c r="F46" s="84">
        <v>39</v>
      </c>
      <c r="G46" s="84">
        <v>37</v>
      </c>
      <c r="H46" s="85" t="s">
        <v>44</v>
      </c>
      <c r="I46" s="85" t="s">
        <v>44</v>
      </c>
      <c r="J46" s="85" t="s">
        <v>147</v>
      </c>
      <c r="K46" s="84" t="s">
        <v>44</v>
      </c>
      <c r="L46" s="84" t="s">
        <v>44</v>
      </c>
      <c r="M46" s="111" t="s">
        <v>147</v>
      </c>
      <c r="N46" s="84">
        <v>42</v>
      </c>
      <c r="O46" s="84">
        <v>41</v>
      </c>
      <c r="P46" s="111">
        <v>39</v>
      </c>
      <c r="Q46" s="17">
        <f t="shared" si="15"/>
        <v>37</v>
      </c>
      <c r="R46" s="18">
        <f t="shared" si="16"/>
        <v>38</v>
      </c>
      <c r="S46" s="18">
        <f t="shared" si="17"/>
        <v>39</v>
      </c>
      <c r="T46" s="20">
        <f t="shared" si="18"/>
        <v>39</v>
      </c>
      <c r="U46" s="18">
        <f t="shared" si="19"/>
        <v>41</v>
      </c>
      <c r="V46" s="6">
        <f t="shared" si="20"/>
        <v>194</v>
      </c>
      <c r="W46" s="10">
        <f t="shared" si="21"/>
        <v>42</v>
      </c>
      <c r="X46" s="11" t="e">
        <f t="shared" si="22"/>
        <v>#NUM!</v>
      </c>
      <c r="Y46" s="19" t="e">
        <f t="shared" si="23"/>
        <v>#NUM!</v>
      </c>
      <c r="Z46" s="19" t="e">
        <f t="shared" si="24"/>
        <v>#NUM!</v>
      </c>
      <c r="AA46" s="19" t="e">
        <f t="shared" si="25"/>
        <v>#NUM!</v>
      </c>
      <c r="AB46" s="19" t="e">
        <f t="shared" si="26"/>
        <v>#NUM!</v>
      </c>
      <c r="AC46" s="19" t="e">
        <f t="shared" si="27"/>
        <v>#NUM!</v>
      </c>
    </row>
    <row r="47" spans="1:29" x14ac:dyDescent="0.25">
      <c r="A47" s="36">
        <f t="shared" si="14"/>
        <v>46</v>
      </c>
      <c r="B47" s="55" t="s">
        <v>252</v>
      </c>
      <c r="C47" s="56" t="s">
        <v>145</v>
      </c>
      <c r="D47" s="80" t="s">
        <v>139</v>
      </c>
      <c r="E47" s="83" t="s">
        <v>44</v>
      </c>
      <c r="F47" s="84" t="s">
        <v>44</v>
      </c>
      <c r="G47" s="84" t="s">
        <v>147</v>
      </c>
      <c r="H47" s="85" t="s">
        <v>44</v>
      </c>
      <c r="I47" s="85" t="s">
        <v>44</v>
      </c>
      <c r="J47" s="85" t="s">
        <v>147</v>
      </c>
      <c r="K47" s="84" t="s">
        <v>44</v>
      </c>
      <c r="L47" s="84" t="s">
        <v>44</v>
      </c>
      <c r="M47" s="111" t="s">
        <v>147</v>
      </c>
      <c r="N47" s="84" t="s">
        <v>44</v>
      </c>
      <c r="O47" s="84" t="s">
        <v>44</v>
      </c>
      <c r="P47" s="111" t="s">
        <v>147</v>
      </c>
      <c r="Q47" s="17" t="e">
        <f t="shared" si="15"/>
        <v>#NUM!</v>
      </c>
      <c r="R47" s="18" t="e">
        <f t="shared" si="16"/>
        <v>#NUM!</v>
      </c>
      <c r="S47" s="18" t="e">
        <f t="shared" si="17"/>
        <v>#NUM!</v>
      </c>
      <c r="T47" s="20" t="e">
        <f t="shared" si="18"/>
        <v>#NUM!</v>
      </c>
      <c r="U47" s="18" t="e">
        <f t="shared" si="19"/>
        <v>#NUM!</v>
      </c>
      <c r="V47" s="6" t="e">
        <f t="shared" si="20"/>
        <v>#NUM!</v>
      </c>
      <c r="W47" s="10" t="e">
        <f t="shared" si="21"/>
        <v>#NUM!</v>
      </c>
      <c r="X47" s="11" t="e">
        <f t="shared" si="22"/>
        <v>#NUM!</v>
      </c>
      <c r="Y47" s="19" t="e">
        <f t="shared" si="23"/>
        <v>#NUM!</v>
      </c>
      <c r="Z47" s="19" t="e">
        <f t="shared" si="24"/>
        <v>#NUM!</v>
      </c>
      <c r="AA47" s="19" t="e">
        <f t="shared" si="25"/>
        <v>#NUM!</v>
      </c>
      <c r="AB47" s="19" t="e">
        <f t="shared" si="26"/>
        <v>#NUM!</v>
      </c>
      <c r="AC47" s="19" t="e">
        <f t="shared" si="27"/>
        <v>#NUM!</v>
      </c>
    </row>
    <row r="48" spans="1:29" x14ac:dyDescent="0.25">
      <c r="A48" s="36">
        <f t="shared" si="14"/>
        <v>47</v>
      </c>
      <c r="B48" s="55" t="s">
        <v>247</v>
      </c>
      <c r="C48" s="56" t="s">
        <v>145</v>
      </c>
      <c r="D48" s="80" t="s">
        <v>142</v>
      </c>
      <c r="E48" s="83" t="s">
        <v>44</v>
      </c>
      <c r="F48" s="84" t="s">
        <v>44</v>
      </c>
      <c r="G48" s="84" t="s">
        <v>147</v>
      </c>
      <c r="H48" s="85" t="s">
        <v>44</v>
      </c>
      <c r="I48" s="85" t="s">
        <v>44</v>
      </c>
      <c r="J48" s="85" t="s">
        <v>147</v>
      </c>
      <c r="K48" s="84" t="s">
        <v>44</v>
      </c>
      <c r="L48" s="84" t="s">
        <v>44</v>
      </c>
      <c r="M48" s="111" t="s">
        <v>147</v>
      </c>
      <c r="N48" s="84" t="s">
        <v>44</v>
      </c>
      <c r="O48" s="84" t="s">
        <v>44</v>
      </c>
      <c r="P48" s="111" t="s">
        <v>147</v>
      </c>
      <c r="Q48" s="17" t="e">
        <f t="shared" si="15"/>
        <v>#NUM!</v>
      </c>
      <c r="R48" s="18" t="e">
        <f t="shared" si="16"/>
        <v>#NUM!</v>
      </c>
      <c r="S48" s="18" t="e">
        <f t="shared" si="17"/>
        <v>#NUM!</v>
      </c>
      <c r="T48" s="20" t="e">
        <f t="shared" si="18"/>
        <v>#NUM!</v>
      </c>
      <c r="U48" s="18" t="e">
        <f t="shared" si="19"/>
        <v>#NUM!</v>
      </c>
      <c r="V48" s="6" t="e">
        <f t="shared" si="20"/>
        <v>#NUM!</v>
      </c>
      <c r="W48" s="10" t="e">
        <f t="shared" si="21"/>
        <v>#NUM!</v>
      </c>
      <c r="X48" s="11" t="e">
        <f t="shared" si="22"/>
        <v>#NUM!</v>
      </c>
      <c r="Y48" s="19" t="e">
        <f t="shared" si="23"/>
        <v>#NUM!</v>
      </c>
      <c r="Z48" s="19" t="e">
        <f t="shared" si="24"/>
        <v>#NUM!</v>
      </c>
      <c r="AA48" s="19" t="e">
        <f t="shared" si="25"/>
        <v>#NUM!</v>
      </c>
      <c r="AB48" s="19" t="e">
        <f t="shared" si="26"/>
        <v>#NUM!</v>
      </c>
      <c r="AC48" s="19" t="e">
        <f t="shared" si="27"/>
        <v>#NUM!</v>
      </c>
    </row>
    <row r="49" spans="1:29" x14ac:dyDescent="0.25">
      <c r="A49" s="36">
        <f t="shared" si="14"/>
        <v>48</v>
      </c>
      <c r="B49" s="55" t="s">
        <v>249</v>
      </c>
      <c r="C49" s="56" t="s">
        <v>144</v>
      </c>
      <c r="D49" s="80" t="s">
        <v>137</v>
      </c>
      <c r="E49" s="83" t="s">
        <v>44</v>
      </c>
      <c r="F49" s="84" t="s">
        <v>44</v>
      </c>
      <c r="G49" s="84" t="s">
        <v>147</v>
      </c>
      <c r="H49" s="85" t="s">
        <v>44</v>
      </c>
      <c r="I49" s="85" t="s">
        <v>44</v>
      </c>
      <c r="J49" s="85" t="s">
        <v>147</v>
      </c>
      <c r="K49" s="84" t="s">
        <v>44</v>
      </c>
      <c r="L49" s="84" t="s">
        <v>44</v>
      </c>
      <c r="M49" s="111" t="s">
        <v>147</v>
      </c>
      <c r="N49" s="84">
        <v>30</v>
      </c>
      <c r="O49" s="84">
        <v>30</v>
      </c>
      <c r="P49" s="111">
        <v>28</v>
      </c>
      <c r="Q49" s="17">
        <f t="shared" si="15"/>
        <v>28</v>
      </c>
      <c r="R49" s="18">
        <f t="shared" si="16"/>
        <v>30</v>
      </c>
      <c r="S49" s="18">
        <f t="shared" si="17"/>
        <v>30</v>
      </c>
      <c r="T49" s="20" t="e">
        <f t="shared" si="18"/>
        <v>#NUM!</v>
      </c>
      <c r="U49" s="18" t="e">
        <f t="shared" si="19"/>
        <v>#NUM!</v>
      </c>
      <c r="V49" s="6" t="e">
        <f t="shared" si="20"/>
        <v>#NUM!</v>
      </c>
      <c r="W49" s="10" t="e">
        <f t="shared" si="21"/>
        <v>#NUM!</v>
      </c>
      <c r="X49" s="11" t="e">
        <f t="shared" si="22"/>
        <v>#NUM!</v>
      </c>
      <c r="Y49" s="19" t="e">
        <f t="shared" si="23"/>
        <v>#NUM!</v>
      </c>
      <c r="Z49" s="19" t="e">
        <f t="shared" si="24"/>
        <v>#NUM!</v>
      </c>
      <c r="AA49" s="19" t="e">
        <f t="shared" si="25"/>
        <v>#NUM!</v>
      </c>
      <c r="AB49" s="19" t="e">
        <f t="shared" si="26"/>
        <v>#NUM!</v>
      </c>
      <c r="AC49" s="19" t="e">
        <f t="shared" si="27"/>
        <v>#NUM!</v>
      </c>
    </row>
    <row r="50" spans="1:29" x14ac:dyDescent="0.25">
      <c r="A50" s="36">
        <f t="shared" si="14"/>
        <v>49</v>
      </c>
      <c r="B50" s="55" t="s">
        <v>248</v>
      </c>
      <c r="C50" s="56" t="s">
        <v>145</v>
      </c>
      <c r="D50" s="80" t="s">
        <v>139</v>
      </c>
      <c r="E50" s="83" t="s">
        <v>44</v>
      </c>
      <c r="F50" s="84" t="s">
        <v>44</v>
      </c>
      <c r="G50" s="84" t="s">
        <v>147</v>
      </c>
      <c r="H50" s="85" t="s">
        <v>44</v>
      </c>
      <c r="I50" s="85" t="s">
        <v>44</v>
      </c>
      <c r="J50" s="85" t="s">
        <v>147</v>
      </c>
      <c r="K50" s="84" t="s">
        <v>44</v>
      </c>
      <c r="L50" s="84" t="s">
        <v>44</v>
      </c>
      <c r="M50" s="111" t="s">
        <v>147</v>
      </c>
      <c r="N50" s="84" t="s">
        <v>44</v>
      </c>
      <c r="O50" s="84" t="s">
        <v>44</v>
      </c>
      <c r="P50" s="111" t="s">
        <v>147</v>
      </c>
      <c r="Q50" s="17" t="e">
        <f t="shared" si="15"/>
        <v>#NUM!</v>
      </c>
      <c r="R50" s="18" t="e">
        <f t="shared" si="16"/>
        <v>#NUM!</v>
      </c>
      <c r="S50" s="18" t="e">
        <f t="shared" si="17"/>
        <v>#NUM!</v>
      </c>
      <c r="T50" s="20" t="e">
        <f t="shared" si="18"/>
        <v>#NUM!</v>
      </c>
      <c r="U50" s="18" t="e">
        <f t="shared" si="19"/>
        <v>#NUM!</v>
      </c>
      <c r="V50" s="6" t="e">
        <f t="shared" si="20"/>
        <v>#NUM!</v>
      </c>
      <c r="W50" s="10" t="e">
        <f t="shared" si="21"/>
        <v>#NUM!</v>
      </c>
      <c r="X50" s="11" t="e">
        <f t="shared" si="22"/>
        <v>#NUM!</v>
      </c>
      <c r="Y50" s="19" t="e">
        <f t="shared" si="23"/>
        <v>#NUM!</v>
      </c>
      <c r="Z50" s="19" t="e">
        <f t="shared" si="24"/>
        <v>#NUM!</v>
      </c>
      <c r="AA50" s="19" t="e">
        <f t="shared" si="25"/>
        <v>#NUM!</v>
      </c>
      <c r="AB50" s="19" t="e">
        <f t="shared" si="26"/>
        <v>#NUM!</v>
      </c>
      <c r="AC50" s="19" t="e">
        <f t="shared" si="27"/>
        <v>#NUM!</v>
      </c>
    </row>
    <row r="51" spans="1:29" x14ac:dyDescent="0.25">
      <c r="A51" s="36">
        <f t="shared" si="14"/>
        <v>50</v>
      </c>
      <c r="B51" s="55" t="s">
        <v>244</v>
      </c>
      <c r="C51" s="56" t="s">
        <v>145</v>
      </c>
      <c r="D51" s="80" t="s">
        <v>139</v>
      </c>
      <c r="E51" s="83">
        <v>41</v>
      </c>
      <c r="F51" s="84">
        <v>40</v>
      </c>
      <c r="G51" s="84">
        <v>39</v>
      </c>
      <c r="H51" s="85" t="s">
        <v>44</v>
      </c>
      <c r="I51" s="85" t="s">
        <v>44</v>
      </c>
      <c r="J51" s="85" t="s">
        <v>147</v>
      </c>
      <c r="K51" s="84" t="s">
        <v>44</v>
      </c>
      <c r="L51" s="84" t="s">
        <v>44</v>
      </c>
      <c r="M51" s="111" t="s">
        <v>147</v>
      </c>
      <c r="N51" s="84" t="s">
        <v>44</v>
      </c>
      <c r="O51" s="84" t="s">
        <v>44</v>
      </c>
      <c r="P51" s="111" t="s">
        <v>147</v>
      </c>
      <c r="Q51" s="17">
        <f t="shared" si="15"/>
        <v>39</v>
      </c>
      <c r="R51" s="18">
        <f t="shared" si="16"/>
        <v>40</v>
      </c>
      <c r="S51" s="18">
        <f t="shared" si="17"/>
        <v>41</v>
      </c>
      <c r="T51" s="20" t="e">
        <f t="shared" si="18"/>
        <v>#NUM!</v>
      </c>
      <c r="U51" s="18" t="e">
        <f t="shared" si="19"/>
        <v>#NUM!</v>
      </c>
      <c r="V51" s="6" t="e">
        <f t="shared" si="20"/>
        <v>#NUM!</v>
      </c>
      <c r="W51" s="10" t="e">
        <f t="shared" si="21"/>
        <v>#NUM!</v>
      </c>
      <c r="X51" s="11" t="e">
        <f t="shared" si="22"/>
        <v>#NUM!</v>
      </c>
      <c r="Y51" s="19" t="e">
        <f t="shared" si="23"/>
        <v>#NUM!</v>
      </c>
      <c r="Z51" s="19" t="e">
        <f t="shared" si="24"/>
        <v>#NUM!</v>
      </c>
      <c r="AA51" s="19" t="e">
        <f t="shared" si="25"/>
        <v>#NUM!</v>
      </c>
      <c r="AB51" s="19" t="e">
        <f t="shared" si="26"/>
        <v>#NUM!</v>
      </c>
      <c r="AC51" s="19" t="e">
        <f t="shared" si="27"/>
        <v>#NUM!</v>
      </c>
    </row>
    <row r="52" spans="1:29" x14ac:dyDescent="0.25">
      <c r="A52" s="36">
        <f t="shared" si="14"/>
        <v>51</v>
      </c>
      <c r="B52" s="55" t="s">
        <v>245</v>
      </c>
      <c r="C52" s="56" t="s">
        <v>145</v>
      </c>
      <c r="D52" s="80" t="s">
        <v>138</v>
      </c>
      <c r="E52" s="83" t="s">
        <v>44</v>
      </c>
      <c r="F52" s="84" t="s">
        <v>44</v>
      </c>
      <c r="G52" s="84" t="s">
        <v>147</v>
      </c>
      <c r="H52" s="85" t="s">
        <v>44</v>
      </c>
      <c r="I52" s="85" t="s">
        <v>44</v>
      </c>
      <c r="J52" s="85" t="s">
        <v>147</v>
      </c>
      <c r="K52" s="84">
        <v>31</v>
      </c>
      <c r="L52" s="84">
        <v>31</v>
      </c>
      <c r="M52" s="111">
        <v>31</v>
      </c>
      <c r="N52" s="84" t="s">
        <v>44</v>
      </c>
      <c r="O52" s="84" t="s">
        <v>44</v>
      </c>
      <c r="P52" s="111" t="s">
        <v>147</v>
      </c>
      <c r="Q52" s="17">
        <f t="shared" si="15"/>
        <v>31</v>
      </c>
      <c r="R52" s="18">
        <f t="shared" si="16"/>
        <v>31</v>
      </c>
      <c r="S52" s="18">
        <f t="shared" si="17"/>
        <v>31</v>
      </c>
      <c r="T52" s="20" t="e">
        <f t="shared" si="18"/>
        <v>#NUM!</v>
      </c>
      <c r="U52" s="18" t="e">
        <f t="shared" si="19"/>
        <v>#NUM!</v>
      </c>
      <c r="V52" s="6" t="e">
        <f t="shared" si="20"/>
        <v>#NUM!</v>
      </c>
      <c r="W52" s="10" t="e">
        <f t="shared" si="21"/>
        <v>#NUM!</v>
      </c>
      <c r="X52" s="11" t="e">
        <f t="shared" si="22"/>
        <v>#NUM!</v>
      </c>
      <c r="Y52" s="19" t="e">
        <f t="shared" si="23"/>
        <v>#NUM!</v>
      </c>
      <c r="Z52" s="19" t="e">
        <f t="shared" si="24"/>
        <v>#NUM!</v>
      </c>
      <c r="AA52" s="19" t="e">
        <f t="shared" si="25"/>
        <v>#NUM!</v>
      </c>
      <c r="AB52" s="19" t="e">
        <f t="shared" si="26"/>
        <v>#NUM!</v>
      </c>
      <c r="AC52" s="19" t="e">
        <f t="shared" si="27"/>
        <v>#NUM!</v>
      </c>
    </row>
    <row r="53" spans="1:29" x14ac:dyDescent="0.25">
      <c r="A53" s="71"/>
      <c r="B53" s="77"/>
      <c r="C53" s="78"/>
      <c r="D53" s="77"/>
      <c r="E53" s="77"/>
      <c r="F53" s="77"/>
      <c r="G53" s="77"/>
      <c r="H53" s="71"/>
      <c r="I53" s="71"/>
      <c r="J53" s="71"/>
      <c r="K53" s="74"/>
      <c r="L53" s="74"/>
      <c r="M53" s="74"/>
      <c r="N53" s="74"/>
      <c r="O53" s="69"/>
      <c r="P53" s="69"/>
      <c r="Q53" s="75"/>
      <c r="R53" s="75"/>
      <c r="S53" s="75"/>
      <c r="T53" s="75"/>
      <c r="U53" s="75"/>
      <c r="V53" s="76"/>
      <c r="W53" s="75"/>
      <c r="X53" s="75"/>
      <c r="Y53" s="71"/>
      <c r="Z53" s="71"/>
      <c r="AA53" s="71"/>
      <c r="AB53" s="71"/>
      <c r="AC53" s="71"/>
    </row>
    <row r="54" spans="1:29" x14ac:dyDescent="0.25">
      <c r="A54" s="71"/>
      <c r="B54" s="77"/>
      <c r="C54" s="78"/>
      <c r="D54" s="77"/>
      <c r="E54" s="77"/>
      <c r="F54" s="77"/>
      <c r="G54" s="77"/>
      <c r="H54" s="71"/>
      <c r="I54" s="71"/>
      <c r="J54" s="71"/>
      <c r="K54" s="74"/>
      <c r="L54" s="74"/>
      <c r="M54" s="74"/>
      <c r="N54" s="74"/>
      <c r="O54" s="69"/>
      <c r="P54" s="69"/>
      <c r="Q54" s="75"/>
      <c r="R54" s="75"/>
      <c r="S54" s="75"/>
      <c r="T54" s="75"/>
      <c r="U54" s="75"/>
      <c r="V54" s="76"/>
      <c r="W54" s="75"/>
      <c r="X54" s="75"/>
      <c r="Y54" s="71"/>
      <c r="Z54" s="71"/>
      <c r="AA54" s="71"/>
      <c r="AB54" s="71"/>
      <c r="AC54" s="71"/>
    </row>
    <row r="55" spans="1:29" x14ac:dyDescent="0.25">
      <c r="A55" s="45"/>
      <c r="B55" s="34" t="s">
        <v>78</v>
      </c>
      <c r="C55" s="70"/>
      <c r="D55" s="48">
        <v>25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</row>
    <row r="56" spans="1:29" x14ac:dyDescent="0.25">
      <c r="A56" s="71"/>
      <c r="B56" s="72"/>
      <c r="C56" s="73"/>
      <c r="D56" s="72"/>
      <c r="E56" s="72"/>
      <c r="F56" s="72"/>
      <c r="G56" s="74"/>
      <c r="H56" s="71"/>
      <c r="I56" s="71"/>
      <c r="J56" s="71"/>
      <c r="K56" s="74"/>
      <c r="L56" s="74"/>
      <c r="M56" s="74"/>
      <c r="N56" s="74"/>
      <c r="O56" s="69"/>
      <c r="P56" s="69"/>
      <c r="Q56" s="75"/>
      <c r="R56" s="75"/>
      <c r="S56" s="75"/>
      <c r="T56" s="75"/>
      <c r="U56" s="75"/>
      <c r="V56" s="76"/>
      <c r="W56" s="75"/>
      <c r="X56" s="75"/>
      <c r="Y56" s="71"/>
      <c r="Z56" s="71"/>
      <c r="AA56" s="71"/>
      <c r="AB56" s="71"/>
      <c r="AC56" s="71"/>
    </row>
    <row r="57" spans="1:29" x14ac:dyDescent="0.25">
      <c r="A57" s="71"/>
      <c r="B57" s="72"/>
      <c r="C57" s="73"/>
      <c r="D57" s="72"/>
      <c r="E57" s="72"/>
      <c r="F57" s="72"/>
      <c r="G57" s="74"/>
      <c r="H57" s="71"/>
      <c r="I57" s="71"/>
      <c r="J57" s="71"/>
      <c r="K57" s="74"/>
      <c r="L57" s="74"/>
      <c r="M57" s="74"/>
      <c r="N57" s="74"/>
      <c r="O57" s="69"/>
      <c r="P57" s="69"/>
      <c r="Q57" s="75"/>
      <c r="R57" s="75"/>
      <c r="S57" s="75"/>
      <c r="T57" s="75"/>
      <c r="U57" s="75"/>
      <c r="V57" s="76"/>
      <c r="W57" s="75"/>
      <c r="X57" s="75"/>
      <c r="Y57" s="71"/>
      <c r="Z57" s="71"/>
      <c r="AA57" s="71"/>
      <c r="AB57" s="71"/>
      <c r="AC57" s="71"/>
    </row>
    <row r="58" spans="1:29" x14ac:dyDescent="0.25">
      <c r="B58"/>
    </row>
    <row r="59" spans="1:29" ht="12.75" customHeight="1" x14ac:dyDescent="0.25">
      <c r="A59" s="13"/>
      <c r="B59" s="31"/>
      <c r="C59" s="68"/>
      <c r="D59" s="13"/>
      <c r="E59" s="32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6"/>
      <c r="R59" s="16"/>
      <c r="S59" s="16"/>
      <c r="T59" s="16"/>
      <c r="U59" s="16"/>
      <c r="V59" s="12"/>
      <c r="W59" s="16"/>
      <c r="X59" s="16"/>
      <c r="Y59" s="13"/>
      <c r="Z59" s="13"/>
      <c r="AA59" s="13"/>
      <c r="AB59" s="13"/>
      <c r="AC59" s="13"/>
    </row>
    <row r="60" spans="1:29" x14ac:dyDescent="0.25">
      <c r="B60"/>
    </row>
    <row r="61" spans="1:29" x14ac:dyDescent="0.25">
      <c r="B61"/>
    </row>
    <row r="62" spans="1:29" x14ac:dyDescent="0.25">
      <c r="B62"/>
    </row>
    <row r="63" spans="1:29" x14ac:dyDescent="0.25">
      <c r="B63"/>
    </row>
    <row r="64" spans="1:29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</sheetData>
  <sortState ref="A2:AC53">
    <sortCondition ref="V2:V53"/>
    <sortCondition ref="W2:W53"/>
    <sortCondition ref="X2:X53"/>
    <sortCondition ref="Y2:Y53"/>
    <sortCondition ref="Z2:Z53"/>
    <sortCondition ref="AA2:AA53"/>
    <sortCondition ref="AB2:AB53"/>
    <sortCondition ref="AC2:AC53"/>
  </sortState>
  <pageMargins left="0.5" right="0.5" top="0.5" bottom="0.5" header="0.5" footer="0.5"/>
  <pageSetup scale="5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zoomScaleNormal="100" workbookViewId="0">
      <pane ySplit="1" topLeftCell="A2" activePane="bottomLeft" state="frozen"/>
      <selection pane="bottomLeft" activeCell="D15" sqref="D15"/>
    </sheetView>
  </sheetViews>
  <sheetFormatPr defaultColWidth="8.85546875" defaultRowHeight="15" x14ac:dyDescent="0.25"/>
  <cols>
    <col min="1" max="1" width="3.42578125" style="5" customWidth="1"/>
    <col min="2" max="2" width="20.28515625" style="8" customWidth="1"/>
    <col min="3" max="3" width="5.7109375" style="7" customWidth="1"/>
    <col min="4" max="4" width="14.7109375" style="8" customWidth="1"/>
    <col min="5" max="16" width="8.7109375" style="9" customWidth="1"/>
    <col min="17" max="29" width="7.7109375" style="5" customWidth="1"/>
    <col min="30" max="16384" width="8.85546875" style="5"/>
  </cols>
  <sheetData>
    <row r="1" spans="1:29" ht="45.75" thickBot="1" x14ac:dyDescent="0.3">
      <c r="A1" s="44"/>
      <c r="B1" s="1" t="s">
        <v>53</v>
      </c>
      <c r="C1" s="1" t="s">
        <v>0</v>
      </c>
      <c r="D1" s="30" t="s">
        <v>46</v>
      </c>
      <c r="E1" s="61" t="s">
        <v>80</v>
      </c>
      <c r="F1" s="2" t="s">
        <v>81</v>
      </c>
      <c r="G1" s="2" t="s">
        <v>82</v>
      </c>
      <c r="H1" s="3" t="s">
        <v>83</v>
      </c>
      <c r="I1" s="3" t="s">
        <v>84</v>
      </c>
      <c r="J1" s="3" t="s">
        <v>85</v>
      </c>
      <c r="K1" s="3" t="s">
        <v>255</v>
      </c>
      <c r="L1" s="3" t="s">
        <v>256</v>
      </c>
      <c r="M1" s="3" t="s">
        <v>257</v>
      </c>
      <c r="N1" s="3" t="s">
        <v>86</v>
      </c>
      <c r="O1" s="3" t="s">
        <v>87</v>
      </c>
      <c r="P1" s="114" t="s">
        <v>88</v>
      </c>
      <c r="Q1" s="2" t="s">
        <v>50</v>
      </c>
      <c r="R1" s="3" t="s">
        <v>49</v>
      </c>
      <c r="S1" s="3" t="s">
        <v>48</v>
      </c>
      <c r="T1" s="3" t="s">
        <v>47</v>
      </c>
      <c r="U1" s="3" t="s">
        <v>148</v>
      </c>
      <c r="V1" s="4" t="s">
        <v>1</v>
      </c>
      <c r="W1" s="2" t="s">
        <v>6</v>
      </c>
      <c r="X1" s="3" t="s">
        <v>2</v>
      </c>
      <c r="Y1" s="3" t="s">
        <v>3</v>
      </c>
      <c r="Z1" s="3" t="s">
        <v>4</v>
      </c>
      <c r="AA1" s="3" t="s">
        <v>5</v>
      </c>
      <c r="AB1" s="3" t="s">
        <v>51</v>
      </c>
      <c r="AC1" s="3" t="s">
        <v>52</v>
      </c>
    </row>
    <row r="2" spans="1:29" x14ac:dyDescent="0.25">
      <c r="A2" s="37">
        <f t="shared" ref="A2:A47" si="0">A1+1</f>
        <v>1</v>
      </c>
      <c r="B2" s="57" t="s">
        <v>13</v>
      </c>
      <c r="C2" s="58" t="s">
        <v>144</v>
      </c>
      <c r="D2" s="59" t="s">
        <v>140</v>
      </c>
      <c r="E2" s="65">
        <v>1</v>
      </c>
      <c r="F2" s="82">
        <v>2</v>
      </c>
      <c r="G2" s="82">
        <v>1</v>
      </c>
      <c r="H2" s="88">
        <v>1</v>
      </c>
      <c r="I2" s="89">
        <v>1</v>
      </c>
      <c r="J2" s="84">
        <v>1</v>
      </c>
      <c r="K2" s="108" t="s">
        <v>146</v>
      </c>
      <c r="L2" s="87">
        <v>3</v>
      </c>
      <c r="M2" s="108" t="s">
        <v>147</v>
      </c>
      <c r="N2" s="82">
        <v>1</v>
      </c>
      <c r="O2" s="82" t="s">
        <v>146</v>
      </c>
      <c r="P2" s="113" t="s">
        <v>147</v>
      </c>
      <c r="Q2" s="33">
        <f t="shared" ref="Q2:Q47" si="1">SMALL(E2:P2,1)</f>
        <v>1</v>
      </c>
      <c r="R2" s="18">
        <f t="shared" ref="R2:R47" si="2">SMALL(E2:P2,2)</f>
        <v>1</v>
      </c>
      <c r="S2" s="18">
        <f t="shared" ref="S2:S47" si="3">SMALL(E2:P2,3)</f>
        <v>1</v>
      </c>
      <c r="T2" s="18">
        <f t="shared" ref="T2:T47" si="4">SMALL(E2:P2,4)</f>
        <v>1</v>
      </c>
      <c r="U2" s="18">
        <f t="shared" ref="U2:U47" si="5">SMALL(E2:P2,5)</f>
        <v>1</v>
      </c>
      <c r="V2" s="6">
        <f t="shared" ref="V2:V47" si="6">SUM(Q2:U2)</f>
        <v>5</v>
      </c>
      <c r="W2" s="10">
        <f t="shared" ref="W2:W47" si="7">SMALL(E2:P2,6)</f>
        <v>1</v>
      </c>
      <c r="X2" s="11">
        <f t="shared" ref="X2:X47" si="8">SMALL(E2:P2,7)</f>
        <v>2</v>
      </c>
      <c r="Y2" s="19">
        <f t="shared" ref="Y2:Y47" si="9">SMALL(E2:P2,8)</f>
        <v>3</v>
      </c>
      <c r="Z2" s="19" t="e">
        <f t="shared" ref="Z2:Z47" si="10">SMALL(E2:P2,9)</f>
        <v>#NUM!</v>
      </c>
      <c r="AA2" s="19" t="e">
        <f t="shared" ref="AA2:AA47" si="11">SMALL(E2:P2,10)</f>
        <v>#NUM!</v>
      </c>
      <c r="AB2" s="19" t="e">
        <f t="shared" ref="AB2:AB47" si="12">SMALL(E2:P2,11)</f>
        <v>#NUM!</v>
      </c>
      <c r="AC2" s="19" t="e">
        <f t="shared" ref="AC2:AC47" si="13">SMALL(E2:P2,12)</f>
        <v>#NUM!</v>
      </c>
    </row>
    <row r="3" spans="1:29" x14ac:dyDescent="0.25">
      <c r="A3" s="37">
        <f t="shared" si="0"/>
        <v>2</v>
      </c>
      <c r="B3" s="55" t="s">
        <v>7</v>
      </c>
      <c r="C3" s="56" t="s">
        <v>144</v>
      </c>
      <c r="D3" s="60" t="s">
        <v>137</v>
      </c>
      <c r="E3" s="62">
        <v>3</v>
      </c>
      <c r="F3" s="84">
        <v>3</v>
      </c>
      <c r="G3" s="84">
        <v>2</v>
      </c>
      <c r="H3" s="84">
        <v>3</v>
      </c>
      <c r="I3" s="84">
        <v>3</v>
      </c>
      <c r="J3" s="84">
        <v>2</v>
      </c>
      <c r="K3" s="84">
        <v>1</v>
      </c>
      <c r="L3" s="84">
        <v>2</v>
      </c>
      <c r="M3" s="111">
        <v>1</v>
      </c>
      <c r="N3" s="84">
        <v>4</v>
      </c>
      <c r="O3" s="84">
        <v>1</v>
      </c>
      <c r="P3" s="111">
        <v>1</v>
      </c>
      <c r="Q3" s="17">
        <f t="shared" si="1"/>
        <v>1</v>
      </c>
      <c r="R3" s="18">
        <f t="shared" si="2"/>
        <v>1</v>
      </c>
      <c r="S3" s="18">
        <f t="shared" si="3"/>
        <v>1</v>
      </c>
      <c r="T3" s="20">
        <f t="shared" si="4"/>
        <v>1</v>
      </c>
      <c r="U3" s="18">
        <f t="shared" si="5"/>
        <v>2</v>
      </c>
      <c r="V3" s="6">
        <f t="shared" si="6"/>
        <v>6</v>
      </c>
      <c r="W3" s="10">
        <f t="shared" si="7"/>
        <v>2</v>
      </c>
      <c r="X3" s="11">
        <f t="shared" si="8"/>
        <v>2</v>
      </c>
      <c r="Y3" s="19">
        <f t="shared" si="9"/>
        <v>3</v>
      </c>
      <c r="Z3" s="19">
        <f t="shared" si="10"/>
        <v>3</v>
      </c>
      <c r="AA3" s="19">
        <f t="shared" si="11"/>
        <v>3</v>
      </c>
      <c r="AB3" s="19">
        <f t="shared" si="12"/>
        <v>3</v>
      </c>
      <c r="AC3" s="19">
        <f t="shared" si="13"/>
        <v>4</v>
      </c>
    </row>
    <row r="4" spans="1:29" x14ac:dyDescent="0.25">
      <c r="A4" s="37">
        <f t="shared" si="0"/>
        <v>3</v>
      </c>
      <c r="B4" s="55" t="s">
        <v>10</v>
      </c>
      <c r="C4" s="56" t="s">
        <v>145</v>
      </c>
      <c r="D4" s="60" t="s">
        <v>140</v>
      </c>
      <c r="E4" s="62">
        <v>5</v>
      </c>
      <c r="F4" s="84">
        <v>1</v>
      </c>
      <c r="G4" s="84">
        <v>3</v>
      </c>
      <c r="H4" s="85" t="s">
        <v>45</v>
      </c>
      <c r="I4" s="84">
        <v>2</v>
      </c>
      <c r="J4" s="85" t="s">
        <v>147</v>
      </c>
      <c r="K4" s="84">
        <v>2</v>
      </c>
      <c r="L4" s="84">
        <v>1</v>
      </c>
      <c r="M4" s="111">
        <v>2</v>
      </c>
      <c r="N4" s="84">
        <v>2</v>
      </c>
      <c r="O4" s="84">
        <v>2</v>
      </c>
      <c r="P4" s="111">
        <v>2</v>
      </c>
      <c r="Q4" s="17">
        <f t="shared" si="1"/>
        <v>1</v>
      </c>
      <c r="R4" s="18">
        <f t="shared" si="2"/>
        <v>1</v>
      </c>
      <c r="S4" s="18">
        <f t="shared" si="3"/>
        <v>2</v>
      </c>
      <c r="T4" s="20">
        <f t="shared" si="4"/>
        <v>2</v>
      </c>
      <c r="U4" s="18">
        <f t="shared" si="5"/>
        <v>2</v>
      </c>
      <c r="V4" s="6">
        <f t="shared" si="6"/>
        <v>8</v>
      </c>
      <c r="W4" s="10">
        <f t="shared" si="7"/>
        <v>2</v>
      </c>
      <c r="X4" s="11">
        <f t="shared" si="8"/>
        <v>2</v>
      </c>
      <c r="Y4" s="19">
        <f t="shared" si="9"/>
        <v>2</v>
      </c>
      <c r="Z4" s="19">
        <f t="shared" si="10"/>
        <v>3</v>
      </c>
      <c r="AA4" s="19">
        <f t="shared" si="11"/>
        <v>5</v>
      </c>
      <c r="AB4" s="19" t="e">
        <f t="shared" si="12"/>
        <v>#NUM!</v>
      </c>
      <c r="AC4" s="19" t="e">
        <f t="shared" si="13"/>
        <v>#NUM!</v>
      </c>
    </row>
    <row r="5" spans="1:29" x14ac:dyDescent="0.25">
      <c r="A5" s="37">
        <f t="shared" si="0"/>
        <v>4</v>
      </c>
      <c r="B5" s="55" t="s">
        <v>8</v>
      </c>
      <c r="C5" s="56" t="s">
        <v>144</v>
      </c>
      <c r="D5" s="60" t="s">
        <v>140</v>
      </c>
      <c r="E5" s="62">
        <v>2</v>
      </c>
      <c r="F5" s="84">
        <v>30</v>
      </c>
      <c r="G5" s="84">
        <v>12</v>
      </c>
      <c r="H5" s="84">
        <v>2</v>
      </c>
      <c r="I5" s="84">
        <v>31</v>
      </c>
      <c r="J5" s="84">
        <v>24</v>
      </c>
      <c r="K5" s="85" t="s">
        <v>146</v>
      </c>
      <c r="L5" s="85" t="s">
        <v>146</v>
      </c>
      <c r="M5" s="116" t="s">
        <v>147</v>
      </c>
      <c r="N5" s="84">
        <v>3</v>
      </c>
      <c r="O5" s="84">
        <v>3</v>
      </c>
      <c r="P5" s="111">
        <v>3</v>
      </c>
      <c r="Q5" s="17">
        <f t="shared" si="1"/>
        <v>2</v>
      </c>
      <c r="R5" s="18">
        <f t="shared" si="2"/>
        <v>2</v>
      </c>
      <c r="S5" s="18">
        <f t="shared" si="3"/>
        <v>3</v>
      </c>
      <c r="T5" s="20">
        <f t="shared" si="4"/>
        <v>3</v>
      </c>
      <c r="U5" s="18">
        <f t="shared" si="5"/>
        <v>3</v>
      </c>
      <c r="V5" s="6">
        <f t="shared" si="6"/>
        <v>13</v>
      </c>
      <c r="W5" s="10">
        <f t="shared" si="7"/>
        <v>12</v>
      </c>
      <c r="X5" s="11">
        <f t="shared" si="8"/>
        <v>24</v>
      </c>
      <c r="Y5" s="19">
        <f t="shared" si="9"/>
        <v>30</v>
      </c>
      <c r="Z5" s="19">
        <f t="shared" si="10"/>
        <v>31</v>
      </c>
      <c r="AA5" s="19" t="e">
        <f t="shared" si="11"/>
        <v>#NUM!</v>
      </c>
      <c r="AB5" s="19" t="e">
        <f t="shared" si="12"/>
        <v>#NUM!</v>
      </c>
      <c r="AC5" s="19" t="e">
        <f t="shared" si="13"/>
        <v>#NUM!</v>
      </c>
    </row>
    <row r="6" spans="1:29" x14ac:dyDescent="0.25">
      <c r="A6" s="37">
        <f t="shared" si="0"/>
        <v>5</v>
      </c>
      <c r="B6" s="55" t="s">
        <v>9</v>
      </c>
      <c r="C6" s="56" t="s">
        <v>144</v>
      </c>
      <c r="D6" s="60" t="s">
        <v>137</v>
      </c>
      <c r="E6" s="62" t="s">
        <v>44</v>
      </c>
      <c r="F6" s="85" t="s">
        <v>44</v>
      </c>
      <c r="G6" s="85" t="s">
        <v>147</v>
      </c>
      <c r="H6" s="55">
        <v>4</v>
      </c>
      <c r="I6" s="55">
        <v>4</v>
      </c>
      <c r="J6" s="55">
        <v>3</v>
      </c>
      <c r="K6" s="55">
        <v>7</v>
      </c>
      <c r="L6" s="55">
        <v>4</v>
      </c>
      <c r="M6" s="60">
        <v>5</v>
      </c>
      <c r="N6" s="84">
        <v>5</v>
      </c>
      <c r="O6" s="84">
        <v>4</v>
      </c>
      <c r="P6" s="111">
        <v>4</v>
      </c>
      <c r="Q6" s="17">
        <f t="shared" si="1"/>
        <v>3</v>
      </c>
      <c r="R6" s="18">
        <f t="shared" si="2"/>
        <v>4</v>
      </c>
      <c r="S6" s="18">
        <f t="shared" si="3"/>
        <v>4</v>
      </c>
      <c r="T6" s="20">
        <f t="shared" si="4"/>
        <v>4</v>
      </c>
      <c r="U6" s="18">
        <f t="shared" si="5"/>
        <v>4</v>
      </c>
      <c r="V6" s="6">
        <f t="shared" si="6"/>
        <v>19</v>
      </c>
      <c r="W6" s="10">
        <f t="shared" si="7"/>
        <v>4</v>
      </c>
      <c r="X6" s="11">
        <f t="shared" si="8"/>
        <v>5</v>
      </c>
      <c r="Y6" s="19">
        <f t="shared" si="9"/>
        <v>5</v>
      </c>
      <c r="Z6" s="19">
        <f t="shared" si="10"/>
        <v>7</v>
      </c>
      <c r="AA6" s="19" t="e">
        <f t="shared" si="11"/>
        <v>#NUM!</v>
      </c>
      <c r="AB6" s="19" t="e">
        <f t="shared" si="12"/>
        <v>#NUM!</v>
      </c>
      <c r="AC6" s="19" t="e">
        <f t="shared" si="13"/>
        <v>#NUM!</v>
      </c>
    </row>
    <row r="7" spans="1:29" x14ac:dyDescent="0.25">
      <c r="A7" s="37">
        <f t="shared" si="0"/>
        <v>6</v>
      </c>
      <c r="B7" s="55" t="s">
        <v>14</v>
      </c>
      <c r="C7" s="56" t="s">
        <v>144</v>
      </c>
      <c r="D7" s="60" t="s">
        <v>139</v>
      </c>
      <c r="E7" s="62">
        <v>4</v>
      </c>
      <c r="F7" s="84">
        <v>4</v>
      </c>
      <c r="G7" s="84">
        <v>4</v>
      </c>
      <c r="H7" s="84">
        <v>13</v>
      </c>
      <c r="I7" s="84">
        <v>5</v>
      </c>
      <c r="J7" s="84">
        <v>4</v>
      </c>
      <c r="K7" s="85" t="s">
        <v>146</v>
      </c>
      <c r="L7" s="85" t="s">
        <v>44</v>
      </c>
      <c r="M7" s="116" t="s">
        <v>147</v>
      </c>
      <c r="N7" s="84">
        <v>11</v>
      </c>
      <c r="O7" s="84" t="s">
        <v>146</v>
      </c>
      <c r="P7" s="111" t="s">
        <v>147</v>
      </c>
      <c r="Q7" s="17">
        <f t="shared" si="1"/>
        <v>4</v>
      </c>
      <c r="R7" s="18">
        <f t="shared" si="2"/>
        <v>4</v>
      </c>
      <c r="S7" s="18">
        <f t="shared" si="3"/>
        <v>4</v>
      </c>
      <c r="T7" s="20">
        <f t="shared" si="4"/>
        <v>4</v>
      </c>
      <c r="U7" s="18">
        <f t="shared" si="5"/>
        <v>5</v>
      </c>
      <c r="V7" s="6">
        <f t="shared" si="6"/>
        <v>21</v>
      </c>
      <c r="W7" s="10">
        <f t="shared" si="7"/>
        <v>11</v>
      </c>
      <c r="X7" s="11">
        <f t="shared" si="8"/>
        <v>13</v>
      </c>
      <c r="Y7" s="19" t="e">
        <f t="shared" si="9"/>
        <v>#NUM!</v>
      </c>
      <c r="Z7" s="19" t="e">
        <f t="shared" si="10"/>
        <v>#NUM!</v>
      </c>
      <c r="AA7" s="19" t="e">
        <f t="shared" si="11"/>
        <v>#NUM!</v>
      </c>
      <c r="AB7" s="19" t="e">
        <f t="shared" si="12"/>
        <v>#NUM!</v>
      </c>
      <c r="AC7" s="19" t="e">
        <f t="shared" si="13"/>
        <v>#NUM!</v>
      </c>
    </row>
    <row r="8" spans="1:29" x14ac:dyDescent="0.25">
      <c r="A8" s="37">
        <f t="shared" si="0"/>
        <v>7</v>
      </c>
      <c r="B8" s="55" t="s">
        <v>23</v>
      </c>
      <c r="C8" s="56" t="s">
        <v>144</v>
      </c>
      <c r="D8" s="60" t="s">
        <v>137</v>
      </c>
      <c r="E8" s="62">
        <v>11</v>
      </c>
      <c r="F8" s="84">
        <v>7</v>
      </c>
      <c r="G8" s="84">
        <v>7</v>
      </c>
      <c r="H8" s="84">
        <v>7</v>
      </c>
      <c r="I8" s="84">
        <v>7</v>
      </c>
      <c r="J8" s="84">
        <v>5</v>
      </c>
      <c r="K8" s="84">
        <v>3</v>
      </c>
      <c r="L8" s="84">
        <v>6</v>
      </c>
      <c r="M8" s="111">
        <v>3</v>
      </c>
      <c r="N8" s="84">
        <v>6</v>
      </c>
      <c r="O8" s="84">
        <v>6</v>
      </c>
      <c r="P8" s="111">
        <v>5</v>
      </c>
      <c r="Q8" s="17">
        <f t="shared" si="1"/>
        <v>3</v>
      </c>
      <c r="R8" s="18">
        <f t="shared" si="2"/>
        <v>3</v>
      </c>
      <c r="S8" s="18">
        <f t="shared" si="3"/>
        <v>5</v>
      </c>
      <c r="T8" s="20">
        <f t="shared" si="4"/>
        <v>5</v>
      </c>
      <c r="U8" s="18">
        <f t="shared" si="5"/>
        <v>6</v>
      </c>
      <c r="V8" s="6">
        <f t="shared" si="6"/>
        <v>22</v>
      </c>
      <c r="W8" s="10">
        <f t="shared" si="7"/>
        <v>6</v>
      </c>
      <c r="X8" s="11">
        <f t="shared" si="8"/>
        <v>6</v>
      </c>
      <c r="Y8" s="19">
        <f t="shared" si="9"/>
        <v>7</v>
      </c>
      <c r="Z8" s="19">
        <f t="shared" si="10"/>
        <v>7</v>
      </c>
      <c r="AA8" s="19">
        <f t="shared" si="11"/>
        <v>7</v>
      </c>
      <c r="AB8" s="19">
        <f t="shared" si="12"/>
        <v>7</v>
      </c>
      <c r="AC8" s="19">
        <f t="shared" si="13"/>
        <v>11</v>
      </c>
    </row>
    <row r="9" spans="1:29" x14ac:dyDescent="0.25">
      <c r="A9" s="37">
        <f t="shared" si="0"/>
        <v>8</v>
      </c>
      <c r="B9" s="55" t="s">
        <v>24</v>
      </c>
      <c r="C9" s="56" t="s">
        <v>145</v>
      </c>
      <c r="D9" s="60" t="s">
        <v>142</v>
      </c>
      <c r="E9" s="62">
        <v>9</v>
      </c>
      <c r="F9" s="85" t="s">
        <v>146</v>
      </c>
      <c r="G9" s="85" t="s">
        <v>147</v>
      </c>
      <c r="H9" s="84">
        <v>6</v>
      </c>
      <c r="I9" s="85" t="s">
        <v>146</v>
      </c>
      <c r="J9" s="85" t="s">
        <v>147</v>
      </c>
      <c r="K9" s="84">
        <v>5</v>
      </c>
      <c r="L9" s="84">
        <v>5</v>
      </c>
      <c r="M9" s="111">
        <v>4</v>
      </c>
      <c r="N9" s="84">
        <v>8</v>
      </c>
      <c r="O9" s="84">
        <v>5</v>
      </c>
      <c r="P9" s="111">
        <v>6</v>
      </c>
      <c r="Q9" s="17">
        <f t="shared" si="1"/>
        <v>4</v>
      </c>
      <c r="R9" s="18">
        <f t="shared" si="2"/>
        <v>5</v>
      </c>
      <c r="S9" s="18">
        <f t="shared" si="3"/>
        <v>5</v>
      </c>
      <c r="T9" s="20">
        <f t="shared" si="4"/>
        <v>5</v>
      </c>
      <c r="U9" s="18">
        <f t="shared" si="5"/>
        <v>6</v>
      </c>
      <c r="V9" s="6">
        <f t="shared" si="6"/>
        <v>25</v>
      </c>
      <c r="W9" s="10">
        <f t="shared" si="7"/>
        <v>6</v>
      </c>
      <c r="X9" s="11">
        <f t="shared" si="8"/>
        <v>8</v>
      </c>
      <c r="Y9" s="19">
        <f t="shared" si="9"/>
        <v>9</v>
      </c>
      <c r="Z9" s="19" t="e">
        <f t="shared" si="10"/>
        <v>#NUM!</v>
      </c>
      <c r="AA9" s="19" t="e">
        <f t="shared" si="11"/>
        <v>#NUM!</v>
      </c>
      <c r="AB9" s="19" t="e">
        <f t="shared" si="12"/>
        <v>#NUM!</v>
      </c>
      <c r="AC9" s="19" t="e">
        <f t="shared" si="13"/>
        <v>#NUM!</v>
      </c>
    </row>
    <row r="10" spans="1:29" x14ac:dyDescent="0.25">
      <c r="A10" s="37">
        <f t="shared" si="0"/>
        <v>9</v>
      </c>
      <c r="B10" s="55" t="s">
        <v>22</v>
      </c>
      <c r="C10" s="56" t="s">
        <v>145</v>
      </c>
      <c r="D10" s="60" t="s">
        <v>140</v>
      </c>
      <c r="E10" s="62">
        <v>6</v>
      </c>
      <c r="F10" s="84">
        <v>5</v>
      </c>
      <c r="G10" s="84">
        <v>5</v>
      </c>
      <c r="H10" s="84">
        <v>5</v>
      </c>
      <c r="I10" s="84">
        <v>22</v>
      </c>
      <c r="J10" s="84">
        <v>16</v>
      </c>
      <c r="K10" s="84">
        <v>8</v>
      </c>
      <c r="L10" s="84">
        <v>12</v>
      </c>
      <c r="M10" s="111">
        <v>8</v>
      </c>
      <c r="N10" s="84">
        <v>17</v>
      </c>
      <c r="O10" s="84">
        <v>9</v>
      </c>
      <c r="P10" s="111">
        <v>13</v>
      </c>
      <c r="Q10" s="17">
        <f t="shared" si="1"/>
        <v>5</v>
      </c>
      <c r="R10" s="18">
        <f t="shared" si="2"/>
        <v>5</v>
      </c>
      <c r="S10" s="18">
        <f t="shared" si="3"/>
        <v>5</v>
      </c>
      <c r="T10" s="20">
        <f t="shared" si="4"/>
        <v>6</v>
      </c>
      <c r="U10" s="18">
        <f t="shared" si="5"/>
        <v>8</v>
      </c>
      <c r="V10" s="6">
        <f t="shared" si="6"/>
        <v>29</v>
      </c>
      <c r="W10" s="10">
        <f t="shared" si="7"/>
        <v>8</v>
      </c>
      <c r="X10" s="11">
        <f t="shared" si="8"/>
        <v>9</v>
      </c>
      <c r="Y10" s="19">
        <f t="shared" si="9"/>
        <v>12</v>
      </c>
      <c r="Z10" s="19">
        <f t="shared" si="10"/>
        <v>13</v>
      </c>
      <c r="AA10" s="19">
        <f t="shared" si="11"/>
        <v>16</v>
      </c>
      <c r="AB10" s="19">
        <f t="shared" si="12"/>
        <v>17</v>
      </c>
      <c r="AC10" s="19">
        <f t="shared" si="13"/>
        <v>22</v>
      </c>
    </row>
    <row r="11" spans="1:29" x14ac:dyDescent="0.25">
      <c r="A11" s="37">
        <f t="shared" si="0"/>
        <v>10</v>
      </c>
      <c r="B11" s="55" t="s">
        <v>12</v>
      </c>
      <c r="C11" s="56" t="s">
        <v>144</v>
      </c>
      <c r="D11" s="60" t="s">
        <v>141</v>
      </c>
      <c r="E11" s="62">
        <v>12</v>
      </c>
      <c r="F11" s="84">
        <v>7</v>
      </c>
      <c r="G11" s="84">
        <v>8</v>
      </c>
      <c r="H11" s="84">
        <v>10</v>
      </c>
      <c r="I11" s="84">
        <v>6</v>
      </c>
      <c r="J11" s="84">
        <v>6</v>
      </c>
      <c r="K11" s="84">
        <v>4</v>
      </c>
      <c r="L11" s="85" t="s">
        <v>146</v>
      </c>
      <c r="M11" s="116" t="s">
        <v>147</v>
      </c>
      <c r="N11" s="84">
        <v>9</v>
      </c>
      <c r="O11" s="84" t="s">
        <v>146</v>
      </c>
      <c r="P11" s="111" t="s">
        <v>147</v>
      </c>
      <c r="Q11" s="17">
        <f t="shared" si="1"/>
        <v>4</v>
      </c>
      <c r="R11" s="18">
        <f t="shared" si="2"/>
        <v>6</v>
      </c>
      <c r="S11" s="18">
        <f t="shared" si="3"/>
        <v>6</v>
      </c>
      <c r="T11" s="20">
        <f t="shared" si="4"/>
        <v>7</v>
      </c>
      <c r="U11" s="18">
        <f t="shared" si="5"/>
        <v>8</v>
      </c>
      <c r="V11" s="6">
        <f t="shared" si="6"/>
        <v>31</v>
      </c>
      <c r="W11" s="10">
        <f t="shared" si="7"/>
        <v>9</v>
      </c>
      <c r="X11" s="11">
        <f t="shared" si="8"/>
        <v>10</v>
      </c>
      <c r="Y11" s="19">
        <f t="shared" si="9"/>
        <v>12</v>
      </c>
      <c r="Z11" s="19" t="e">
        <f t="shared" si="10"/>
        <v>#NUM!</v>
      </c>
      <c r="AA11" s="19" t="e">
        <f t="shared" si="11"/>
        <v>#NUM!</v>
      </c>
      <c r="AB11" s="19" t="e">
        <f t="shared" si="12"/>
        <v>#NUM!</v>
      </c>
      <c r="AC11" s="19" t="e">
        <f t="shared" si="13"/>
        <v>#NUM!</v>
      </c>
    </row>
    <row r="12" spans="1:29" x14ac:dyDescent="0.25">
      <c r="A12" s="37">
        <f t="shared" si="0"/>
        <v>11</v>
      </c>
      <c r="B12" s="55" t="s">
        <v>15</v>
      </c>
      <c r="C12" s="56" t="s">
        <v>144</v>
      </c>
      <c r="D12" s="60" t="s">
        <v>140</v>
      </c>
      <c r="E12" s="62">
        <v>10</v>
      </c>
      <c r="F12" s="84">
        <v>6</v>
      </c>
      <c r="G12" s="84">
        <v>6</v>
      </c>
      <c r="H12" s="84">
        <v>16</v>
      </c>
      <c r="I12" s="84">
        <v>8</v>
      </c>
      <c r="J12" s="84">
        <v>9</v>
      </c>
      <c r="K12" s="85" t="s">
        <v>146</v>
      </c>
      <c r="L12" s="84">
        <v>14</v>
      </c>
      <c r="M12" s="116" t="s">
        <v>147</v>
      </c>
      <c r="N12" s="84" t="s">
        <v>146</v>
      </c>
      <c r="O12" s="84" t="s">
        <v>146</v>
      </c>
      <c r="P12" s="111" t="s">
        <v>147</v>
      </c>
      <c r="Q12" s="17">
        <f t="shared" si="1"/>
        <v>6</v>
      </c>
      <c r="R12" s="18">
        <f t="shared" si="2"/>
        <v>6</v>
      </c>
      <c r="S12" s="18">
        <f t="shared" si="3"/>
        <v>8</v>
      </c>
      <c r="T12" s="20">
        <f t="shared" si="4"/>
        <v>9</v>
      </c>
      <c r="U12" s="18">
        <f t="shared" si="5"/>
        <v>10</v>
      </c>
      <c r="V12" s="6">
        <f t="shared" si="6"/>
        <v>39</v>
      </c>
      <c r="W12" s="10">
        <f t="shared" si="7"/>
        <v>14</v>
      </c>
      <c r="X12" s="11">
        <f t="shared" si="8"/>
        <v>16</v>
      </c>
      <c r="Y12" s="19" t="e">
        <f t="shared" si="9"/>
        <v>#NUM!</v>
      </c>
      <c r="Z12" s="19" t="e">
        <f t="shared" si="10"/>
        <v>#NUM!</v>
      </c>
      <c r="AA12" s="19" t="e">
        <f t="shared" si="11"/>
        <v>#NUM!</v>
      </c>
      <c r="AB12" s="19" t="e">
        <f t="shared" si="12"/>
        <v>#NUM!</v>
      </c>
      <c r="AC12" s="19" t="e">
        <f t="shared" si="13"/>
        <v>#NUM!</v>
      </c>
    </row>
    <row r="13" spans="1:29" x14ac:dyDescent="0.25">
      <c r="A13" s="37">
        <f t="shared" si="0"/>
        <v>12</v>
      </c>
      <c r="B13" s="55" t="s">
        <v>27</v>
      </c>
      <c r="C13" s="56" t="s">
        <v>144</v>
      </c>
      <c r="D13" s="60" t="s">
        <v>139</v>
      </c>
      <c r="E13" s="62">
        <v>7</v>
      </c>
      <c r="F13" s="84">
        <v>13</v>
      </c>
      <c r="G13" s="84">
        <v>10</v>
      </c>
      <c r="H13" s="84">
        <v>20</v>
      </c>
      <c r="I13" s="84">
        <v>10</v>
      </c>
      <c r="J13" s="84">
        <v>12</v>
      </c>
      <c r="K13" s="84">
        <v>22</v>
      </c>
      <c r="L13" s="84">
        <v>13</v>
      </c>
      <c r="M13" s="111">
        <v>15</v>
      </c>
      <c r="N13" s="84">
        <v>13</v>
      </c>
      <c r="O13" s="84">
        <v>7</v>
      </c>
      <c r="P13" s="111">
        <v>8</v>
      </c>
      <c r="Q13" s="17">
        <f t="shared" si="1"/>
        <v>7</v>
      </c>
      <c r="R13" s="18">
        <f t="shared" si="2"/>
        <v>7</v>
      </c>
      <c r="S13" s="18">
        <f t="shared" si="3"/>
        <v>8</v>
      </c>
      <c r="T13" s="20">
        <f t="shared" si="4"/>
        <v>10</v>
      </c>
      <c r="U13" s="18">
        <f t="shared" si="5"/>
        <v>10</v>
      </c>
      <c r="V13" s="6">
        <f t="shared" si="6"/>
        <v>42</v>
      </c>
      <c r="W13" s="10">
        <f t="shared" si="7"/>
        <v>12</v>
      </c>
      <c r="X13" s="11">
        <f t="shared" si="8"/>
        <v>13</v>
      </c>
      <c r="Y13" s="19">
        <f t="shared" si="9"/>
        <v>13</v>
      </c>
      <c r="Z13" s="19">
        <f t="shared" si="10"/>
        <v>13</v>
      </c>
      <c r="AA13" s="19">
        <f t="shared" si="11"/>
        <v>15</v>
      </c>
      <c r="AB13" s="19">
        <f t="shared" si="12"/>
        <v>20</v>
      </c>
      <c r="AC13" s="19">
        <f t="shared" si="13"/>
        <v>22</v>
      </c>
    </row>
    <row r="14" spans="1:29" x14ac:dyDescent="0.25">
      <c r="A14" s="37">
        <f t="shared" si="0"/>
        <v>13</v>
      </c>
      <c r="B14" s="55" t="s">
        <v>19</v>
      </c>
      <c r="C14" s="56" t="s">
        <v>144</v>
      </c>
      <c r="D14" s="60" t="s">
        <v>142</v>
      </c>
      <c r="E14" s="62">
        <v>20</v>
      </c>
      <c r="F14" s="84">
        <v>10</v>
      </c>
      <c r="G14" s="84">
        <v>17</v>
      </c>
      <c r="H14" s="85" t="s">
        <v>45</v>
      </c>
      <c r="I14" s="84">
        <v>24</v>
      </c>
      <c r="J14" s="85" t="s">
        <v>147</v>
      </c>
      <c r="K14" s="84">
        <v>9</v>
      </c>
      <c r="L14" s="84">
        <v>8</v>
      </c>
      <c r="M14" s="111">
        <v>7</v>
      </c>
      <c r="N14" s="84">
        <v>9</v>
      </c>
      <c r="O14" s="84" t="s">
        <v>146</v>
      </c>
      <c r="P14" s="111" t="s">
        <v>147</v>
      </c>
      <c r="Q14" s="17">
        <f t="shared" si="1"/>
        <v>7</v>
      </c>
      <c r="R14" s="18">
        <f t="shared" si="2"/>
        <v>8</v>
      </c>
      <c r="S14" s="18">
        <f t="shared" si="3"/>
        <v>9</v>
      </c>
      <c r="T14" s="20">
        <f t="shared" si="4"/>
        <v>9</v>
      </c>
      <c r="U14" s="18">
        <f t="shared" si="5"/>
        <v>10</v>
      </c>
      <c r="V14" s="6">
        <f t="shared" si="6"/>
        <v>43</v>
      </c>
      <c r="W14" s="10">
        <f t="shared" si="7"/>
        <v>17</v>
      </c>
      <c r="X14" s="11">
        <f t="shared" si="8"/>
        <v>20</v>
      </c>
      <c r="Y14" s="19">
        <f t="shared" si="9"/>
        <v>24</v>
      </c>
      <c r="Z14" s="19" t="e">
        <f t="shared" si="10"/>
        <v>#NUM!</v>
      </c>
      <c r="AA14" s="19" t="e">
        <f t="shared" si="11"/>
        <v>#NUM!</v>
      </c>
      <c r="AB14" s="19" t="e">
        <f t="shared" si="12"/>
        <v>#NUM!</v>
      </c>
      <c r="AC14" s="19" t="e">
        <f t="shared" si="13"/>
        <v>#NUM!</v>
      </c>
    </row>
    <row r="15" spans="1:29" x14ac:dyDescent="0.25">
      <c r="A15" s="37">
        <f t="shared" si="0"/>
        <v>14</v>
      </c>
      <c r="B15" s="55" t="s">
        <v>38</v>
      </c>
      <c r="C15" s="56" t="s">
        <v>145</v>
      </c>
      <c r="D15" s="60" t="s">
        <v>140</v>
      </c>
      <c r="E15" s="62">
        <v>19</v>
      </c>
      <c r="F15" s="84">
        <v>12</v>
      </c>
      <c r="G15" s="84">
        <v>14</v>
      </c>
      <c r="H15" s="84">
        <v>10</v>
      </c>
      <c r="I15" s="85" t="s">
        <v>45</v>
      </c>
      <c r="J15" s="85" t="s">
        <v>147</v>
      </c>
      <c r="K15" s="84">
        <v>6</v>
      </c>
      <c r="L15" s="84">
        <v>11</v>
      </c>
      <c r="M15" s="111">
        <v>6</v>
      </c>
      <c r="N15" s="84">
        <v>20</v>
      </c>
      <c r="O15" s="84">
        <v>17</v>
      </c>
      <c r="P15" s="111">
        <v>17</v>
      </c>
      <c r="Q15" s="17">
        <f t="shared" si="1"/>
        <v>6</v>
      </c>
      <c r="R15" s="18">
        <f t="shared" si="2"/>
        <v>6</v>
      </c>
      <c r="S15" s="18">
        <f t="shared" si="3"/>
        <v>10</v>
      </c>
      <c r="T15" s="20">
        <f t="shared" si="4"/>
        <v>11</v>
      </c>
      <c r="U15" s="18">
        <f t="shared" si="5"/>
        <v>12</v>
      </c>
      <c r="V15" s="6">
        <f t="shared" si="6"/>
        <v>45</v>
      </c>
      <c r="W15" s="10">
        <f t="shared" si="7"/>
        <v>14</v>
      </c>
      <c r="X15" s="11">
        <f t="shared" si="8"/>
        <v>17</v>
      </c>
      <c r="Y15" s="19">
        <f t="shared" si="9"/>
        <v>17</v>
      </c>
      <c r="Z15" s="19">
        <f t="shared" si="10"/>
        <v>19</v>
      </c>
      <c r="AA15" s="19">
        <f t="shared" si="11"/>
        <v>20</v>
      </c>
      <c r="AB15" s="19" t="e">
        <f t="shared" si="12"/>
        <v>#NUM!</v>
      </c>
      <c r="AC15" s="19" t="e">
        <f t="shared" si="13"/>
        <v>#NUM!</v>
      </c>
    </row>
    <row r="16" spans="1:29" x14ac:dyDescent="0.25">
      <c r="A16" s="37">
        <f t="shared" si="0"/>
        <v>15</v>
      </c>
      <c r="B16" s="55" t="s">
        <v>25</v>
      </c>
      <c r="C16" s="56" t="s">
        <v>144</v>
      </c>
      <c r="D16" s="60" t="s">
        <v>139</v>
      </c>
      <c r="E16" s="62">
        <v>8</v>
      </c>
      <c r="F16" s="84">
        <v>11</v>
      </c>
      <c r="G16" s="84">
        <v>9</v>
      </c>
      <c r="H16" s="84">
        <v>21</v>
      </c>
      <c r="I16" s="84">
        <v>11</v>
      </c>
      <c r="J16" s="84">
        <v>13</v>
      </c>
      <c r="K16" s="84">
        <v>10</v>
      </c>
      <c r="L16" s="84">
        <v>15</v>
      </c>
      <c r="M16" s="111">
        <v>10</v>
      </c>
      <c r="N16" s="84">
        <v>22</v>
      </c>
      <c r="O16" s="84">
        <v>16</v>
      </c>
      <c r="P16" s="111">
        <v>16</v>
      </c>
      <c r="Q16" s="17">
        <f t="shared" si="1"/>
        <v>8</v>
      </c>
      <c r="R16" s="18">
        <f t="shared" si="2"/>
        <v>9</v>
      </c>
      <c r="S16" s="18">
        <f t="shared" si="3"/>
        <v>10</v>
      </c>
      <c r="T16" s="20">
        <f t="shared" si="4"/>
        <v>10</v>
      </c>
      <c r="U16" s="18">
        <f t="shared" si="5"/>
        <v>11</v>
      </c>
      <c r="V16" s="6">
        <f t="shared" si="6"/>
        <v>48</v>
      </c>
      <c r="W16" s="10">
        <f t="shared" si="7"/>
        <v>11</v>
      </c>
      <c r="X16" s="11">
        <f t="shared" si="8"/>
        <v>13</v>
      </c>
      <c r="Y16" s="19">
        <f t="shared" si="9"/>
        <v>15</v>
      </c>
      <c r="Z16" s="19">
        <f t="shared" si="10"/>
        <v>16</v>
      </c>
      <c r="AA16" s="19">
        <f t="shared" si="11"/>
        <v>16</v>
      </c>
      <c r="AB16" s="19">
        <f t="shared" si="12"/>
        <v>21</v>
      </c>
      <c r="AC16" s="19">
        <f t="shared" si="13"/>
        <v>22</v>
      </c>
    </row>
    <row r="17" spans="1:29" x14ac:dyDescent="0.25">
      <c r="A17" s="37">
        <f t="shared" si="0"/>
        <v>16</v>
      </c>
      <c r="B17" s="55" t="s">
        <v>26</v>
      </c>
      <c r="C17" s="56" t="s">
        <v>144</v>
      </c>
      <c r="D17" s="60" t="s">
        <v>140</v>
      </c>
      <c r="E17" s="62">
        <v>14</v>
      </c>
      <c r="F17" s="84">
        <v>17</v>
      </c>
      <c r="G17" s="84">
        <v>16</v>
      </c>
      <c r="H17" s="84">
        <v>15</v>
      </c>
      <c r="I17" s="84">
        <v>14</v>
      </c>
      <c r="J17" s="84">
        <v>11</v>
      </c>
      <c r="K17" s="84">
        <v>13</v>
      </c>
      <c r="L17" s="84">
        <v>7</v>
      </c>
      <c r="M17" s="111">
        <v>9</v>
      </c>
      <c r="N17" s="84">
        <v>14</v>
      </c>
      <c r="O17" s="84">
        <v>11</v>
      </c>
      <c r="P17" s="111">
        <v>10</v>
      </c>
      <c r="Q17" s="17">
        <f t="shared" si="1"/>
        <v>7</v>
      </c>
      <c r="R17" s="18">
        <f t="shared" si="2"/>
        <v>9</v>
      </c>
      <c r="S17" s="18">
        <f t="shared" si="3"/>
        <v>10</v>
      </c>
      <c r="T17" s="20">
        <f t="shared" si="4"/>
        <v>11</v>
      </c>
      <c r="U17" s="18">
        <f t="shared" si="5"/>
        <v>11</v>
      </c>
      <c r="V17" s="6">
        <f t="shared" si="6"/>
        <v>48</v>
      </c>
      <c r="W17" s="10">
        <f t="shared" si="7"/>
        <v>13</v>
      </c>
      <c r="X17" s="11">
        <f t="shared" si="8"/>
        <v>14</v>
      </c>
      <c r="Y17" s="19">
        <f t="shared" si="9"/>
        <v>14</v>
      </c>
      <c r="Z17" s="19">
        <f t="shared" si="10"/>
        <v>14</v>
      </c>
      <c r="AA17" s="19">
        <f t="shared" si="11"/>
        <v>15</v>
      </c>
      <c r="AB17" s="19">
        <f t="shared" si="12"/>
        <v>16</v>
      </c>
      <c r="AC17" s="19">
        <f t="shared" si="13"/>
        <v>17</v>
      </c>
    </row>
    <row r="18" spans="1:29" x14ac:dyDescent="0.25">
      <c r="A18" s="37">
        <f t="shared" si="0"/>
        <v>17</v>
      </c>
      <c r="B18" s="55" t="s">
        <v>16</v>
      </c>
      <c r="C18" s="56" t="s">
        <v>144</v>
      </c>
      <c r="D18" s="60" t="s">
        <v>137</v>
      </c>
      <c r="E18" s="62">
        <v>27</v>
      </c>
      <c r="F18" s="84">
        <v>37</v>
      </c>
      <c r="G18" s="84">
        <v>33</v>
      </c>
      <c r="H18" s="84">
        <v>18</v>
      </c>
      <c r="I18" s="84">
        <v>16</v>
      </c>
      <c r="J18" s="84">
        <v>15</v>
      </c>
      <c r="K18" s="84">
        <v>12</v>
      </c>
      <c r="L18" s="84">
        <v>16</v>
      </c>
      <c r="M18" s="111">
        <v>12</v>
      </c>
      <c r="N18" s="84">
        <v>7</v>
      </c>
      <c r="O18" s="84">
        <v>11</v>
      </c>
      <c r="P18" s="111">
        <v>7</v>
      </c>
      <c r="Q18" s="21">
        <f t="shared" si="1"/>
        <v>7</v>
      </c>
      <c r="R18" s="22">
        <f t="shared" si="2"/>
        <v>7</v>
      </c>
      <c r="S18" s="22">
        <f t="shared" si="3"/>
        <v>11</v>
      </c>
      <c r="T18" s="23">
        <f t="shared" si="4"/>
        <v>12</v>
      </c>
      <c r="U18" s="18">
        <f t="shared" si="5"/>
        <v>12</v>
      </c>
      <c r="V18" s="6">
        <f t="shared" si="6"/>
        <v>49</v>
      </c>
      <c r="W18" s="24">
        <f t="shared" si="7"/>
        <v>15</v>
      </c>
      <c r="X18" s="25">
        <f t="shared" si="8"/>
        <v>16</v>
      </c>
      <c r="Y18" s="26">
        <f t="shared" si="9"/>
        <v>16</v>
      </c>
      <c r="Z18" s="26">
        <f t="shared" si="10"/>
        <v>18</v>
      </c>
      <c r="AA18" s="26">
        <f t="shared" si="11"/>
        <v>27</v>
      </c>
      <c r="AB18" s="26">
        <f t="shared" si="12"/>
        <v>33</v>
      </c>
      <c r="AC18" s="26">
        <f t="shared" si="13"/>
        <v>37</v>
      </c>
    </row>
    <row r="19" spans="1:29" x14ac:dyDescent="0.25">
      <c r="A19" s="37">
        <f t="shared" si="0"/>
        <v>18</v>
      </c>
      <c r="B19" s="55" t="s">
        <v>28</v>
      </c>
      <c r="C19" s="56" t="s">
        <v>144</v>
      </c>
      <c r="D19" s="60" t="s">
        <v>142</v>
      </c>
      <c r="E19" s="62">
        <v>13</v>
      </c>
      <c r="F19" s="84">
        <v>9</v>
      </c>
      <c r="G19" s="84">
        <v>11</v>
      </c>
      <c r="H19" s="84">
        <v>9</v>
      </c>
      <c r="I19" s="85" t="s">
        <v>45</v>
      </c>
      <c r="J19" s="85" t="s">
        <v>147</v>
      </c>
      <c r="K19" s="84">
        <v>16</v>
      </c>
      <c r="L19" s="84">
        <v>10</v>
      </c>
      <c r="M19" s="111">
        <v>11</v>
      </c>
      <c r="N19" s="84">
        <v>21</v>
      </c>
      <c r="O19" s="84">
        <v>15</v>
      </c>
      <c r="P19" s="111">
        <v>15</v>
      </c>
      <c r="Q19" s="17">
        <f t="shared" si="1"/>
        <v>9</v>
      </c>
      <c r="R19" s="18">
        <f t="shared" si="2"/>
        <v>9</v>
      </c>
      <c r="S19" s="18">
        <f t="shared" si="3"/>
        <v>10</v>
      </c>
      <c r="T19" s="20">
        <f t="shared" si="4"/>
        <v>11</v>
      </c>
      <c r="U19" s="18">
        <f t="shared" si="5"/>
        <v>11</v>
      </c>
      <c r="V19" s="6">
        <f t="shared" si="6"/>
        <v>50</v>
      </c>
      <c r="W19" s="10">
        <f t="shared" si="7"/>
        <v>13</v>
      </c>
      <c r="X19" s="11">
        <f t="shared" si="8"/>
        <v>15</v>
      </c>
      <c r="Y19" s="19">
        <f t="shared" si="9"/>
        <v>15</v>
      </c>
      <c r="Z19" s="19">
        <f t="shared" si="10"/>
        <v>16</v>
      </c>
      <c r="AA19" s="19">
        <f t="shared" si="11"/>
        <v>21</v>
      </c>
      <c r="AB19" s="19" t="e">
        <f t="shared" si="12"/>
        <v>#NUM!</v>
      </c>
      <c r="AC19" s="19" t="e">
        <f t="shared" si="13"/>
        <v>#NUM!</v>
      </c>
    </row>
    <row r="20" spans="1:29" x14ac:dyDescent="0.25">
      <c r="A20" s="37">
        <f t="shared" si="0"/>
        <v>19</v>
      </c>
      <c r="B20" s="55" t="s">
        <v>143</v>
      </c>
      <c r="C20" s="56" t="s">
        <v>144</v>
      </c>
      <c r="D20" s="60" t="s">
        <v>140</v>
      </c>
      <c r="E20" s="62">
        <v>16</v>
      </c>
      <c r="F20" s="84">
        <v>14</v>
      </c>
      <c r="G20" s="84">
        <v>13</v>
      </c>
      <c r="H20" s="55">
        <v>14</v>
      </c>
      <c r="I20" s="55">
        <v>12</v>
      </c>
      <c r="J20" s="55">
        <v>10</v>
      </c>
      <c r="K20" s="84">
        <v>17</v>
      </c>
      <c r="L20" s="84">
        <v>20</v>
      </c>
      <c r="M20" s="111">
        <v>16</v>
      </c>
      <c r="N20" s="84">
        <v>12</v>
      </c>
      <c r="O20" s="84">
        <v>10</v>
      </c>
      <c r="P20" s="111">
        <v>9</v>
      </c>
      <c r="Q20" s="17">
        <f t="shared" si="1"/>
        <v>9</v>
      </c>
      <c r="R20" s="18">
        <f t="shared" si="2"/>
        <v>10</v>
      </c>
      <c r="S20" s="18">
        <f t="shared" si="3"/>
        <v>10</v>
      </c>
      <c r="T20" s="20">
        <f t="shared" si="4"/>
        <v>12</v>
      </c>
      <c r="U20" s="18">
        <f t="shared" si="5"/>
        <v>12</v>
      </c>
      <c r="V20" s="6">
        <f t="shared" si="6"/>
        <v>53</v>
      </c>
      <c r="W20" s="10">
        <f t="shared" si="7"/>
        <v>13</v>
      </c>
      <c r="X20" s="11">
        <f t="shared" si="8"/>
        <v>14</v>
      </c>
      <c r="Y20" s="19">
        <f t="shared" si="9"/>
        <v>14</v>
      </c>
      <c r="Z20" s="19">
        <f t="shared" si="10"/>
        <v>16</v>
      </c>
      <c r="AA20" s="19">
        <f t="shared" si="11"/>
        <v>16</v>
      </c>
      <c r="AB20" s="19">
        <f t="shared" si="12"/>
        <v>17</v>
      </c>
      <c r="AC20" s="19">
        <f t="shared" si="13"/>
        <v>20</v>
      </c>
    </row>
    <row r="21" spans="1:29" x14ac:dyDescent="0.25">
      <c r="A21" s="37">
        <f t="shared" si="0"/>
        <v>20</v>
      </c>
      <c r="B21" s="55" t="s">
        <v>33</v>
      </c>
      <c r="C21" s="56" t="s">
        <v>144</v>
      </c>
      <c r="D21" s="60" t="s">
        <v>139</v>
      </c>
      <c r="E21" s="62">
        <v>15</v>
      </c>
      <c r="F21" s="84">
        <v>18</v>
      </c>
      <c r="G21" s="84">
        <v>18</v>
      </c>
      <c r="H21" s="84">
        <v>17</v>
      </c>
      <c r="I21" s="84">
        <v>15</v>
      </c>
      <c r="J21" s="84">
        <v>14</v>
      </c>
      <c r="K21" s="85" t="s">
        <v>146</v>
      </c>
      <c r="L21" s="84">
        <v>9</v>
      </c>
      <c r="M21" s="116" t="s">
        <v>147</v>
      </c>
      <c r="N21" s="84">
        <v>16</v>
      </c>
      <c r="O21" s="84">
        <v>8</v>
      </c>
      <c r="P21" s="111">
        <v>11</v>
      </c>
      <c r="Q21" s="17">
        <f t="shared" si="1"/>
        <v>8</v>
      </c>
      <c r="R21" s="18">
        <f t="shared" si="2"/>
        <v>9</v>
      </c>
      <c r="S21" s="18">
        <f t="shared" si="3"/>
        <v>11</v>
      </c>
      <c r="T21" s="20">
        <f t="shared" si="4"/>
        <v>14</v>
      </c>
      <c r="U21" s="18">
        <f t="shared" si="5"/>
        <v>15</v>
      </c>
      <c r="V21" s="6">
        <f t="shared" si="6"/>
        <v>57</v>
      </c>
      <c r="W21" s="10">
        <f t="shared" si="7"/>
        <v>15</v>
      </c>
      <c r="X21" s="11">
        <f t="shared" si="8"/>
        <v>16</v>
      </c>
      <c r="Y21" s="19">
        <f t="shared" si="9"/>
        <v>17</v>
      </c>
      <c r="Z21" s="19">
        <f t="shared" si="10"/>
        <v>18</v>
      </c>
      <c r="AA21" s="19">
        <f t="shared" si="11"/>
        <v>18</v>
      </c>
      <c r="AB21" s="19" t="e">
        <f t="shared" si="12"/>
        <v>#NUM!</v>
      </c>
      <c r="AC21" s="19" t="e">
        <f t="shared" si="13"/>
        <v>#NUM!</v>
      </c>
    </row>
    <row r="22" spans="1:29" x14ac:dyDescent="0.25">
      <c r="A22" s="37">
        <f t="shared" si="0"/>
        <v>21</v>
      </c>
      <c r="B22" s="55" t="s">
        <v>34</v>
      </c>
      <c r="C22" s="56" t="s">
        <v>144</v>
      </c>
      <c r="D22" s="60" t="s">
        <v>140</v>
      </c>
      <c r="E22" s="62">
        <v>18</v>
      </c>
      <c r="F22" s="84">
        <v>15</v>
      </c>
      <c r="G22" s="84">
        <v>15</v>
      </c>
      <c r="H22" s="84">
        <v>12</v>
      </c>
      <c r="I22" s="84">
        <v>9</v>
      </c>
      <c r="J22" s="84">
        <v>7</v>
      </c>
      <c r="K22" s="85" t="s">
        <v>146</v>
      </c>
      <c r="L22" s="84">
        <v>28</v>
      </c>
      <c r="M22" s="116" t="s">
        <v>147</v>
      </c>
      <c r="N22" s="84">
        <v>19</v>
      </c>
      <c r="O22" s="84">
        <v>20</v>
      </c>
      <c r="P22" s="111">
        <v>18</v>
      </c>
      <c r="Q22" s="38">
        <f t="shared" si="1"/>
        <v>7</v>
      </c>
      <c r="R22" s="39">
        <f t="shared" si="2"/>
        <v>9</v>
      </c>
      <c r="S22" s="39">
        <f t="shared" si="3"/>
        <v>12</v>
      </c>
      <c r="T22" s="40">
        <f t="shared" si="4"/>
        <v>15</v>
      </c>
      <c r="U22" s="18">
        <f t="shared" si="5"/>
        <v>15</v>
      </c>
      <c r="V22" s="6">
        <f t="shared" si="6"/>
        <v>58</v>
      </c>
      <c r="W22" s="41">
        <f t="shared" si="7"/>
        <v>18</v>
      </c>
      <c r="X22" s="42">
        <f t="shared" si="8"/>
        <v>18</v>
      </c>
      <c r="Y22" s="43">
        <f t="shared" si="9"/>
        <v>19</v>
      </c>
      <c r="Z22" s="43">
        <f t="shared" si="10"/>
        <v>20</v>
      </c>
      <c r="AA22" s="43">
        <f t="shared" si="11"/>
        <v>28</v>
      </c>
      <c r="AB22" s="43" t="e">
        <f t="shared" si="12"/>
        <v>#NUM!</v>
      </c>
      <c r="AC22" s="43" t="e">
        <f t="shared" si="13"/>
        <v>#NUM!</v>
      </c>
    </row>
    <row r="23" spans="1:29" x14ac:dyDescent="0.25">
      <c r="A23" s="36">
        <f t="shared" si="0"/>
        <v>22</v>
      </c>
      <c r="B23" s="55" t="s">
        <v>11</v>
      </c>
      <c r="C23" s="56" t="s">
        <v>145</v>
      </c>
      <c r="D23" s="60" t="s">
        <v>142</v>
      </c>
      <c r="E23" s="62">
        <v>25</v>
      </c>
      <c r="F23" s="84">
        <v>21</v>
      </c>
      <c r="G23" s="84">
        <v>22</v>
      </c>
      <c r="H23" s="84">
        <v>8</v>
      </c>
      <c r="I23" s="84">
        <v>13</v>
      </c>
      <c r="J23" s="84">
        <v>8</v>
      </c>
      <c r="K23" s="85" t="s">
        <v>146</v>
      </c>
      <c r="L23" s="84">
        <v>16</v>
      </c>
      <c r="M23" s="116" t="s">
        <v>147</v>
      </c>
      <c r="N23" s="84" t="s">
        <v>44</v>
      </c>
      <c r="O23" s="84" t="s">
        <v>44</v>
      </c>
      <c r="P23" s="111" t="s">
        <v>147</v>
      </c>
      <c r="Q23" s="21">
        <f t="shared" si="1"/>
        <v>8</v>
      </c>
      <c r="R23" s="22">
        <f t="shared" si="2"/>
        <v>8</v>
      </c>
      <c r="S23" s="22">
        <f t="shared" si="3"/>
        <v>13</v>
      </c>
      <c r="T23" s="23">
        <f t="shared" si="4"/>
        <v>16</v>
      </c>
      <c r="U23" s="18">
        <f t="shared" si="5"/>
        <v>21</v>
      </c>
      <c r="V23" s="6">
        <f t="shared" si="6"/>
        <v>66</v>
      </c>
      <c r="W23" s="24">
        <f t="shared" si="7"/>
        <v>22</v>
      </c>
      <c r="X23" s="25">
        <f t="shared" si="8"/>
        <v>25</v>
      </c>
      <c r="Y23" s="26" t="e">
        <f t="shared" si="9"/>
        <v>#NUM!</v>
      </c>
      <c r="Z23" s="26" t="e">
        <f t="shared" si="10"/>
        <v>#NUM!</v>
      </c>
      <c r="AA23" s="26" t="e">
        <f t="shared" si="11"/>
        <v>#NUM!</v>
      </c>
      <c r="AB23" s="26" t="e">
        <f t="shared" si="12"/>
        <v>#NUM!</v>
      </c>
      <c r="AC23" s="26" t="e">
        <f t="shared" si="13"/>
        <v>#NUM!</v>
      </c>
    </row>
    <row r="24" spans="1:29" ht="15.75" thickBot="1" x14ac:dyDescent="0.3">
      <c r="A24" s="94">
        <f t="shared" si="0"/>
        <v>23</v>
      </c>
      <c r="B24" s="95" t="s">
        <v>20</v>
      </c>
      <c r="C24" s="96" t="s">
        <v>144</v>
      </c>
      <c r="D24" s="109" t="s">
        <v>140</v>
      </c>
      <c r="E24" s="110">
        <v>31</v>
      </c>
      <c r="F24" s="99">
        <v>27</v>
      </c>
      <c r="G24" s="99">
        <v>30</v>
      </c>
      <c r="H24" s="99">
        <v>26</v>
      </c>
      <c r="I24" s="99">
        <v>17</v>
      </c>
      <c r="J24" s="99">
        <v>17</v>
      </c>
      <c r="K24" s="99">
        <v>14</v>
      </c>
      <c r="L24" s="99">
        <v>19</v>
      </c>
      <c r="M24" s="112">
        <v>14</v>
      </c>
      <c r="N24" s="99">
        <v>18</v>
      </c>
      <c r="O24" s="99">
        <v>14</v>
      </c>
      <c r="P24" s="112">
        <v>14</v>
      </c>
      <c r="Q24" s="101">
        <f t="shared" si="1"/>
        <v>14</v>
      </c>
      <c r="R24" s="102">
        <f t="shared" si="2"/>
        <v>14</v>
      </c>
      <c r="S24" s="102">
        <f t="shared" si="3"/>
        <v>14</v>
      </c>
      <c r="T24" s="103">
        <f t="shared" si="4"/>
        <v>14</v>
      </c>
      <c r="U24" s="102">
        <f t="shared" si="5"/>
        <v>17</v>
      </c>
      <c r="V24" s="104">
        <f t="shared" si="6"/>
        <v>73</v>
      </c>
      <c r="W24" s="105">
        <f t="shared" si="7"/>
        <v>17</v>
      </c>
      <c r="X24" s="106">
        <f t="shared" si="8"/>
        <v>18</v>
      </c>
      <c r="Y24" s="107">
        <f t="shared" si="9"/>
        <v>19</v>
      </c>
      <c r="Z24" s="107">
        <f t="shared" si="10"/>
        <v>26</v>
      </c>
      <c r="AA24" s="107">
        <f t="shared" si="11"/>
        <v>27</v>
      </c>
      <c r="AB24" s="107">
        <f t="shared" si="12"/>
        <v>30</v>
      </c>
      <c r="AC24" s="107">
        <f t="shared" si="13"/>
        <v>31</v>
      </c>
    </row>
    <row r="25" spans="1:29" ht="15.75" thickTop="1" x14ac:dyDescent="0.25">
      <c r="A25" s="37">
        <f t="shared" si="0"/>
        <v>24</v>
      </c>
      <c r="B25" s="57" t="s">
        <v>21</v>
      </c>
      <c r="C25" s="58" t="s">
        <v>144</v>
      </c>
      <c r="D25" s="59" t="s">
        <v>142</v>
      </c>
      <c r="E25" s="86">
        <v>17</v>
      </c>
      <c r="F25" s="90" t="s">
        <v>146</v>
      </c>
      <c r="G25" s="90" t="s">
        <v>147</v>
      </c>
      <c r="H25" s="82">
        <v>19</v>
      </c>
      <c r="I25" s="90" t="s">
        <v>146</v>
      </c>
      <c r="J25" s="90" t="s">
        <v>147</v>
      </c>
      <c r="K25" s="90" t="s">
        <v>44</v>
      </c>
      <c r="L25" s="90" t="s">
        <v>44</v>
      </c>
      <c r="M25" s="117" t="s">
        <v>147</v>
      </c>
      <c r="N25" s="82">
        <v>15</v>
      </c>
      <c r="O25" s="82">
        <v>13</v>
      </c>
      <c r="P25" s="113">
        <v>12</v>
      </c>
      <c r="Q25" s="17">
        <f t="shared" si="1"/>
        <v>12</v>
      </c>
      <c r="R25" s="18">
        <f t="shared" si="2"/>
        <v>13</v>
      </c>
      <c r="S25" s="18">
        <f t="shared" si="3"/>
        <v>15</v>
      </c>
      <c r="T25" s="20">
        <f t="shared" si="4"/>
        <v>17</v>
      </c>
      <c r="U25" s="18">
        <f t="shared" si="5"/>
        <v>19</v>
      </c>
      <c r="V25" s="6">
        <f t="shared" si="6"/>
        <v>76</v>
      </c>
      <c r="W25" s="10" t="e">
        <f t="shared" si="7"/>
        <v>#NUM!</v>
      </c>
      <c r="X25" s="11" t="e">
        <f t="shared" si="8"/>
        <v>#NUM!</v>
      </c>
      <c r="Y25" s="19" t="e">
        <f t="shared" si="9"/>
        <v>#NUM!</v>
      </c>
      <c r="Z25" s="19" t="e">
        <f t="shared" si="10"/>
        <v>#NUM!</v>
      </c>
      <c r="AA25" s="19" t="e">
        <f t="shared" si="11"/>
        <v>#NUM!</v>
      </c>
      <c r="AB25" s="19" t="e">
        <f t="shared" si="12"/>
        <v>#NUM!</v>
      </c>
      <c r="AC25" s="19" t="e">
        <f t="shared" si="13"/>
        <v>#NUM!</v>
      </c>
    </row>
    <row r="26" spans="1:29" x14ac:dyDescent="0.25">
      <c r="A26" s="37">
        <f t="shared" si="0"/>
        <v>25</v>
      </c>
      <c r="B26" s="55" t="s">
        <v>29</v>
      </c>
      <c r="C26" s="56" t="s">
        <v>145</v>
      </c>
      <c r="D26" s="60" t="s">
        <v>142</v>
      </c>
      <c r="E26" s="62">
        <v>22</v>
      </c>
      <c r="F26" s="84">
        <v>29</v>
      </c>
      <c r="G26" s="84">
        <v>27</v>
      </c>
      <c r="H26" s="84">
        <v>28</v>
      </c>
      <c r="I26" s="84">
        <v>25</v>
      </c>
      <c r="J26" s="84">
        <v>23</v>
      </c>
      <c r="K26" s="84">
        <v>11</v>
      </c>
      <c r="L26" s="84">
        <v>18</v>
      </c>
      <c r="M26" s="111">
        <v>13</v>
      </c>
      <c r="N26" s="84" t="s">
        <v>44</v>
      </c>
      <c r="O26" s="84" t="s">
        <v>44</v>
      </c>
      <c r="P26" s="111" t="s">
        <v>147</v>
      </c>
      <c r="Q26" s="17">
        <f t="shared" si="1"/>
        <v>11</v>
      </c>
      <c r="R26" s="18">
        <f t="shared" si="2"/>
        <v>13</v>
      </c>
      <c r="S26" s="18">
        <f t="shared" si="3"/>
        <v>18</v>
      </c>
      <c r="T26" s="20">
        <f t="shared" si="4"/>
        <v>22</v>
      </c>
      <c r="U26" s="18">
        <f t="shared" si="5"/>
        <v>23</v>
      </c>
      <c r="V26" s="6">
        <f t="shared" si="6"/>
        <v>87</v>
      </c>
      <c r="W26" s="10">
        <f t="shared" si="7"/>
        <v>25</v>
      </c>
      <c r="X26" s="11">
        <f t="shared" si="8"/>
        <v>27</v>
      </c>
      <c r="Y26" s="19">
        <f t="shared" si="9"/>
        <v>28</v>
      </c>
      <c r="Z26" s="19">
        <f t="shared" si="10"/>
        <v>29</v>
      </c>
      <c r="AA26" s="19" t="e">
        <f t="shared" si="11"/>
        <v>#NUM!</v>
      </c>
      <c r="AB26" s="19" t="e">
        <f t="shared" si="12"/>
        <v>#NUM!</v>
      </c>
      <c r="AC26" s="19" t="e">
        <f t="shared" si="13"/>
        <v>#NUM!</v>
      </c>
    </row>
    <row r="27" spans="1:29" x14ac:dyDescent="0.25">
      <c r="A27" s="37">
        <f t="shared" si="0"/>
        <v>26</v>
      </c>
      <c r="B27" s="55" t="s">
        <v>18</v>
      </c>
      <c r="C27" s="56" t="s">
        <v>144</v>
      </c>
      <c r="D27" s="60" t="s">
        <v>142</v>
      </c>
      <c r="E27" s="62">
        <v>30</v>
      </c>
      <c r="F27" s="84">
        <v>16</v>
      </c>
      <c r="G27" s="84">
        <v>19</v>
      </c>
      <c r="H27" s="84">
        <v>22</v>
      </c>
      <c r="I27" s="84">
        <v>21</v>
      </c>
      <c r="J27" s="84">
        <v>19</v>
      </c>
      <c r="K27" s="84">
        <v>24</v>
      </c>
      <c r="L27" s="84">
        <v>29</v>
      </c>
      <c r="M27" s="111">
        <v>23</v>
      </c>
      <c r="N27" s="84">
        <v>25</v>
      </c>
      <c r="O27" s="84">
        <v>18</v>
      </c>
      <c r="P27" s="111">
        <v>19</v>
      </c>
      <c r="Q27" s="17">
        <f t="shared" si="1"/>
        <v>16</v>
      </c>
      <c r="R27" s="18">
        <f t="shared" si="2"/>
        <v>18</v>
      </c>
      <c r="S27" s="18">
        <f t="shared" si="3"/>
        <v>19</v>
      </c>
      <c r="T27" s="20">
        <f t="shared" si="4"/>
        <v>19</v>
      </c>
      <c r="U27" s="18">
        <f t="shared" si="5"/>
        <v>19</v>
      </c>
      <c r="V27" s="6">
        <f t="shared" si="6"/>
        <v>91</v>
      </c>
      <c r="W27" s="10">
        <f t="shared" si="7"/>
        <v>21</v>
      </c>
      <c r="X27" s="11">
        <f t="shared" si="8"/>
        <v>22</v>
      </c>
      <c r="Y27" s="19">
        <f t="shared" si="9"/>
        <v>23</v>
      </c>
      <c r="Z27" s="19">
        <f t="shared" si="10"/>
        <v>24</v>
      </c>
      <c r="AA27" s="19">
        <f t="shared" si="11"/>
        <v>25</v>
      </c>
      <c r="AB27" s="19">
        <f t="shared" si="12"/>
        <v>29</v>
      </c>
      <c r="AC27" s="19">
        <f t="shared" si="13"/>
        <v>30</v>
      </c>
    </row>
    <row r="28" spans="1:29" x14ac:dyDescent="0.25">
      <c r="A28" s="37">
        <f t="shared" si="0"/>
        <v>27</v>
      </c>
      <c r="B28" s="55" t="s">
        <v>72</v>
      </c>
      <c r="C28" s="56" t="s">
        <v>145</v>
      </c>
      <c r="D28" s="60" t="s">
        <v>140</v>
      </c>
      <c r="E28" s="62">
        <v>35</v>
      </c>
      <c r="F28" s="84">
        <v>19</v>
      </c>
      <c r="G28" s="84">
        <v>25</v>
      </c>
      <c r="H28" s="84">
        <v>25</v>
      </c>
      <c r="I28" s="84">
        <v>18</v>
      </c>
      <c r="J28" s="84">
        <v>18</v>
      </c>
      <c r="K28" s="84">
        <v>21</v>
      </c>
      <c r="L28" s="84">
        <v>24</v>
      </c>
      <c r="M28" s="111">
        <v>19</v>
      </c>
      <c r="N28" s="84" t="s">
        <v>146</v>
      </c>
      <c r="O28" s="84" t="s">
        <v>146</v>
      </c>
      <c r="P28" s="111" t="s">
        <v>147</v>
      </c>
      <c r="Q28" s="17">
        <f t="shared" si="1"/>
        <v>18</v>
      </c>
      <c r="R28" s="18">
        <f t="shared" si="2"/>
        <v>18</v>
      </c>
      <c r="S28" s="18">
        <f t="shared" si="3"/>
        <v>19</v>
      </c>
      <c r="T28" s="20">
        <f t="shared" si="4"/>
        <v>19</v>
      </c>
      <c r="U28" s="18">
        <f t="shared" si="5"/>
        <v>21</v>
      </c>
      <c r="V28" s="6">
        <f t="shared" si="6"/>
        <v>95</v>
      </c>
      <c r="W28" s="10">
        <f t="shared" si="7"/>
        <v>24</v>
      </c>
      <c r="X28" s="11">
        <f t="shared" si="8"/>
        <v>25</v>
      </c>
      <c r="Y28" s="19">
        <f t="shared" si="9"/>
        <v>25</v>
      </c>
      <c r="Z28" s="19">
        <f t="shared" si="10"/>
        <v>35</v>
      </c>
      <c r="AA28" s="19" t="e">
        <f t="shared" si="11"/>
        <v>#NUM!</v>
      </c>
      <c r="AB28" s="19" t="e">
        <f t="shared" si="12"/>
        <v>#NUM!</v>
      </c>
      <c r="AC28" s="19" t="e">
        <f t="shared" si="13"/>
        <v>#NUM!</v>
      </c>
    </row>
    <row r="29" spans="1:29" x14ac:dyDescent="0.25">
      <c r="A29" s="37">
        <f t="shared" si="0"/>
        <v>28</v>
      </c>
      <c r="B29" s="55" t="s">
        <v>17</v>
      </c>
      <c r="C29" s="56" t="s">
        <v>145</v>
      </c>
      <c r="D29" s="60" t="s">
        <v>139</v>
      </c>
      <c r="E29" s="62">
        <v>21</v>
      </c>
      <c r="F29" s="84">
        <v>28</v>
      </c>
      <c r="G29" s="84">
        <v>21</v>
      </c>
      <c r="H29" s="84">
        <v>23</v>
      </c>
      <c r="I29" s="85" t="s">
        <v>146</v>
      </c>
      <c r="J29" s="85" t="s">
        <v>147</v>
      </c>
      <c r="K29" s="84">
        <v>18</v>
      </c>
      <c r="L29" s="84">
        <v>21</v>
      </c>
      <c r="M29" s="111">
        <v>18</v>
      </c>
      <c r="N29" s="84" t="s">
        <v>146</v>
      </c>
      <c r="O29" s="84">
        <v>25</v>
      </c>
      <c r="P29" s="111" t="s">
        <v>147</v>
      </c>
      <c r="Q29" s="17">
        <f t="shared" si="1"/>
        <v>18</v>
      </c>
      <c r="R29" s="18">
        <f t="shared" si="2"/>
        <v>18</v>
      </c>
      <c r="S29" s="18">
        <f t="shared" si="3"/>
        <v>21</v>
      </c>
      <c r="T29" s="20">
        <f t="shared" si="4"/>
        <v>21</v>
      </c>
      <c r="U29" s="18">
        <f t="shared" si="5"/>
        <v>21</v>
      </c>
      <c r="V29" s="6">
        <f t="shared" si="6"/>
        <v>99</v>
      </c>
      <c r="W29" s="10">
        <f t="shared" si="7"/>
        <v>23</v>
      </c>
      <c r="X29" s="11">
        <f t="shared" si="8"/>
        <v>25</v>
      </c>
      <c r="Y29" s="19">
        <f t="shared" si="9"/>
        <v>28</v>
      </c>
      <c r="Z29" s="19" t="e">
        <f t="shared" si="10"/>
        <v>#NUM!</v>
      </c>
      <c r="AA29" s="19" t="e">
        <f t="shared" si="11"/>
        <v>#NUM!</v>
      </c>
      <c r="AB29" s="19" t="e">
        <f t="shared" si="12"/>
        <v>#NUM!</v>
      </c>
      <c r="AC29" s="19" t="e">
        <f t="shared" si="13"/>
        <v>#NUM!</v>
      </c>
    </row>
    <row r="30" spans="1:29" x14ac:dyDescent="0.25">
      <c r="A30" s="37">
        <f t="shared" si="0"/>
        <v>29</v>
      </c>
      <c r="B30" s="55" t="s">
        <v>36</v>
      </c>
      <c r="C30" s="56" t="s">
        <v>145</v>
      </c>
      <c r="D30" s="60" t="s">
        <v>137</v>
      </c>
      <c r="E30" s="62">
        <v>33</v>
      </c>
      <c r="F30" s="84">
        <v>31</v>
      </c>
      <c r="G30" s="84">
        <v>31</v>
      </c>
      <c r="H30" s="84">
        <v>31</v>
      </c>
      <c r="I30" s="84">
        <v>23</v>
      </c>
      <c r="J30" s="84">
        <v>22</v>
      </c>
      <c r="K30" s="84">
        <v>15</v>
      </c>
      <c r="L30" s="84">
        <v>22</v>
      </c>
      <c r="M30" s="111">
        <v>17</v>
      </c>
      <c r="N30" s="84" t="s">
        <v>44</v>
      </c>
      <c r="O30" s="84" t="s">
        <v>44</v>
      </c>
      <c r="P30" s="111" t="s">
        <v>147</v>
      </c>
      <c r="Q30" s="17">
        <f t="shared" si="1"/>
        <v>15</v>
      </c>
      <c r="R30" s="18">
        <f t="shared" si="2"/>
        <v>17</v>
      </c>
      <c r="S30" s="18">
        <f t="shared" si="3"/>
        <v>22</v>
      </c>
      <c r="T30" s="20">
        <f t="shared" si="4"/>
        <v>22</v>
      </c>
      <c r="U30" s="18">
        <f t="shared" si="5"/>
        <v>23</v>
      </c>
      <c r="V30" s="6">
        <f t="shared" si="6"/>
        <v>99</v>
      </c>
      <c r="W30" s="10">
        <f t="shared" si="7"/>
        <v>31</v>
      </c>
      <c r="X30" s="11">
        <f t="shared" si="8"/>
        <v>31</v>
      </c>
      <c r="Y30" s="19">
        <f t="shared" si="9"/>
        <v>31</v>
      </c>
      <c r="Z30" s="19">
        <f t="shared" si="10"/>
        <v>33</v>
      </c>
      <c r="AA30" s="19" t="e">
        <f t="shared" si="11"/>
        <v>#NUM!</v>
      </c>
      <c r="AB30" s="19" t="e">
        <f t="shared" si="12"/>
        <v>#NUM!</v>
      </c>
      <c r="AC30" s="19" t="e">
        <f t="shared" si="13"/>
        <v>#NUM!</v>
      </c>
    </row>
    <row r="31" spans="1:29" x14ac:dyDescent="0.25">
      <c r="A31" s="37">
        <f t="shared" si="0"/>
        <v>30</v>
      </c>
      <c r="B31" s="55" t="s">
        <v>37</v>
      </c>
      <c r="C31" s="56" t="s">
        <v>144</v>
      </c>
      <c r="D31" s="60" t="s">
        <v>139</v>
      </c>
      <c r="E31" s="62">
        <v>28</v>
      </c>
      <c r="F31" s="84">
        <v>20</v>
      </c>
      <c r="G31" s="84">
        <v>23</v>
      </c>
      <c r="H31" s="55">
        <v>29</v>
      </c>
      <c r="I31" s="55">
        <v>19</v>
      </c>
      <c r="J31" s="55">
        <v>20</v>
      </c>
      <c r="K31" s="84">
        <v>26</v>
      </c>
      <c r="L31" s="84">
        <v>30</v>
      </c>
      <c r="M31" s="111">
        <v>24</v>
      </c>
      <c r="N31" s="84">
        <v>23</v>
      </c>
      <c r="O31" s="84">
        <v>23</v>
      </c>
      <c r="P31" s="111">
        <v>20</v>
      </c>
      <c r="Q31" s="17">
        <f t="shared" si="1"/>
        <v>19</v>
      </c>
      <c r="R31" s="18">
        <f t="shared" si="2"/>
        <v>20</v>
      </c>
      <c r="S31" s="18">
        <f t="shared" si="3"/>
        <v>20</v>
      </c>
      <c r="T31" s="20">
        <f t="shared" si="4"/>
        <v>20</v>
      </c>
      <c r="U31" s="18">
        <f t="shared" si="5"/>
        <v>23</v>
      </c>
      <c r="V31" s="6">
        <f t="shared" si="6"/>
        <v>102</v>
      </c>
      <c r="W31" s="10">
        <f t="shared" si="7"/>
        <v>23</v>
      </c>
      <c r="X31" s="11">
        <f t="shared" si="8"/>
        <v>23</v>
      </c>
      <c r="Y31" s="19">
        <f t="shared" si="9"/>
        <v>24</v>
      </c>
      <c r="Z31" s="19">
        <f t="shared" si="10"/>
        <v>26</v>
      </c>
      <c r="AA31" s="19">
        <f t="shared" si="11"/>
        <v>28</v>
      </c>
      <c r="AB31" s="19">
        <f t="shared" si="12"/>
        <v>29</v>
      </c>
      <c r="AC31" s="19">
        <f t="shared" si="13"/>
        <v>30</v>
      </c>
    </row>
    <row r="32" spans="1:29" x14ac:dyDescent="0.25">
      <c r="A32" s="37">
        <f t="shared" si="0"/>
        <v>31</v>
      </c>
      <c r="B32" s="55" t="s">
        <v>30</v>
      </c>
      <c r="C32" s="56" t="s">
        <v>144</v>
      </c>
      <c r="D32" s="60" t="s">
        <v>140</v>
      </c>
      <c r="E32" s="62">
        <v>29</v>
      </c>
      <c r="F32" s="84">
        <v>26</v>
      </c>
      <c r="G32" s="84">
        <v>29</v>
      </c>
      <c r="H32" s="84">
        <v>30</v>
      </c>
      <c r="I32" s="84">
        <v>20</v>
      </c>
      <c r="J32" s="84">
        <v>21</v>
      </c>
      <c r="K32" s="84">
        <v>20</v>
      </c>
      <c r="L32" s="84">
        <v>35</v>
      </c>
      <c r="M32" s="111">
        <v>28</v>
      </c>
      <c r="N32" s="84">
        <v>24</v>
      </c>
      <c r="O32" s="84">
        <v>22</v>
      </c>
      <c r="P32" s="111">
        <v>20</v>
      </c>
      <c r="Q32" s="17">
        <f t="shared" si="1"/>
        <v>20</v>
      </c>
      <c r="R32" s="18">
        <f t="shared" si="2"/>
        <v>20</v>
      </c>
      <c r="S32" s="18">
        <f t="shared" si="3"/>
        <v>20</v>
      </c>
      <c r="T32" s="20">
        <f t="shared" si="4"/>
        <v>21</v>
      </c>
      <c r="U32" s="18">
        <f t="shared" si="5"/>
        <v>22</v>
      </c>
      <c r="V32" s="6">
        <f t="shared" si="6"/>
        <v>103</v>
      </c>
      <c r="W32" s="10">
        <f t="shared" si="7"/>
        <v>24</v>
      </c>
      <c r="X32" s="11">
        <f t="shared" si="8"/>
        <v>26</v>
      </c>
      <c r="Y32" s="19">
        <f t="shared" si="9"/>
        <v>28</v>
      </c>
      <c r="Z32" s="19">
        <f t="shared" si="10"/>
        <v>29</v>
      </c>
      <c r="AA32" s="19">
        <f t="shared" si="11"/>
        <v>29</v>
      </c>
      <c r="AB32" s="19">
        <f t="shared" si="12"/>
        <v>30</v>
      </c>
      <c r="AC32" s="19">
        <f t="shared" si="13"/>
        <v>35</v>
      </c>
    </row>
    <row r="33" spans="1:29" x14ac:dyDescent="0.25">
      <c r="A33" s="37">
        <f t="shared" si="0"/>
        <v>32</v>
      </c>
      <c r="B33" s="55" t="s">
        <v>31</v>
      </c>
      <c r="C33" s="56" t="s">
        <v>145</v>
      </c>
      <c r="D33" s="60" t="s">
        <v>137</v>
      </c>
      <c r="E33" s="62">
        <v>24</v>
      </c>
      <c r="F33" s="84">
        <v>24</v>
      </c>
      <c r="G33" s="84">
        <v>24</v>
      </c>
      <c r="H33" s="84">
        <v>32</v>
      </c>
      <c r="I33" s="84">
        <v>32</v>
      </c>
      <c r="J33" s="84">
        <v>30</v>
      </c>
      <c r="K33" s="84">
        <v>27</v>
      </c>
      <c r="L33" s="84">
        <v>23</v>
      </c>
      <c r="M33" s="111">
        <v>21</v>
      </c>
      <c r="N33" s="84">
        <v>26</v>
      </c>
      <c r="O33" s="84">
        <v>21</v>
      </c>
      <c r="P33" s="111">
        <v>22</v>
      </c>
      <c r="Q33" s="17">
        <f t="shared" si="1"/>
        <v>21</v>
      </c>
      <c r="R33" s="18">
        <f t="shared" si="2"/>
        <v>21</v>
      </c>
      <c r="S33" s="18">
        <f t="shared" si="3"/>
        <v>22</v>
      </c>
      <c r="T33" s="20">
        <f t="shared" si="4"/>
        <v>23</v>
      </c>
      <c r="U33" s="18">
        <f t="shared" si="5"/>
        <v>24</v>
      </c>
      <c r="V33" s="6">
        <f t="shared" si="6"/>
        <v>111</v>
      </c>
      <c r="W33" s="10">
        <f t="shared" si="7"/>
        <v>24</v>
      </c>
      <c r="X33" s="11">
        <f t="shared" si="8"/>
        <v>24</v>
      </c>
      <c r="Y33" s="19">
        <f t="shared" si="9"/>
        <v>26</v>
      </c>
      <c r="Z33" s="19">
        <f t="shared" si="10"/>
        <v>27</v>
      </c>
      <c r="AA33" s="19">
        <f t="shared" si="11"/>
        <v>30</v>
      </c>
      <c r="AB33" s="19">
        <f t="shared" si="12"/>
        <v>32</v>
      </c>
      <c r="AC33" s="19">
        <f t="shared" si="13"/>
        <v>32</v>
      </c>
    </row>
    <row r="34" spans="1:29" x14ac:dyDescent="0.25">
      <c r="A34" s="37">
        <f t="shared" si="0"/>
        <v>33</v>
      </c>
      <c r="B34" s="55" t="s">
        <v>42</v>
      </c>
      <c r="C34" s="56" t="s">
        <v>144</v>
      </c>
      <c r="D34" s="60" t="s">
        <v>139</v>
      </c>
      <c r="E34" s="62">
        <v>26</v>
      </c>
      <c r="F34" s="84">
        <v>25</v>
      </c>
      <c r="G34" s="84">
        <v>26</v>
      </c>
      <c r="H34" s="84">
        <v>34</v>
      </c>
      <c r="I34" s="84">
        <v>30</v>
      </c>
      <c r="J34" s="84">
        <v>27</v>
      </c>
      <c r="K34" s="84">
        <v>23</v>
      </c>
      <c r="L34" s="84">
        <v>26</v>
      </c>
      <c r="M34" s="111">
        <v>20</v>
      </c>
      <c r="N34" s="84">
        <v>28</v>
      </c>
      <c r="O34" s="84">
        <v>19</v>
      </c>
      <c r="P34" s="111">
        <v>24</v>
      </c>
      <c r="Q34" s="17">
        <f t="shared" si="1"/>
        <v>19</v>
      </c>
      <c r="R34" s="18">
        <f t="shared" si="2"/>
        <v>20</v>
      </c>
      <c r="S34" s="18">
        <f t="shared" si="3"/>
        <v>23</v>
      </c>
      <c r="T34" s="20">
        <f t="shared" si="4"/>
        <v>24</v>
      </c>
      <c r="U34" s="18">
        <f t="shared" si="5"/>
        <v>25</v>
      </c>
      <c r="V34" s="6">
        <f t="shared" si="6"/>
        <v>111</v>
      </c>
      <c r="W34" s="10">
        <f t="shared" si="7"/>
        <v>26</v>
      </c>
      <c r="X34" s="11">
        <f t="shared" si="8"/>
        <v>26</v>
      </c>
      <c r="Y34" s="19">
        <f t="shared" si="9"/>
        <v>26</v>
      </c>
      <c r="Z34" s="19">
        <f t="shared" si="10"/>
        <v>27</v>
      </c>
      <c r="AA34" s="19">
        <f t="shared" si="11"/>
        <v>28</v>
      </c>
      <c r="AB34" s="19">
        <f t="shared" si="12"/>
        <v>30</v>
      </c>
      <c r="AC34" s="19">
        <f t="shared" si="13"/>
        <v>34</v>
      </c>
    </row>
    <row r="35" spans="1:29" x14ac:dyDescent="0.25">
      <c r="A35" s="37">
        <f t="shared" si="0"/>
        <v>34</v>
      </c>
      <c r="B35" s="55" t="s">
        <v>43</v>
      </c>
      <c r="C35" s="56" t="s">
        <v>145</v>
      </c>
      <c r="D35" s="60" t="s">
        <v>141</v>
      </c>
      <c r="E35" s="62">
        <v>34</v>
      </c>
      <c r="F35" s="84">
        <v>23</v>
      </c>
      <c r="G35" s="84">
        <v>28</v>
      </c>
      <c r="H35" s="84">
        <v>23</v>
      </c>
      <c r="I35" s="84">
        <v>33</v>
      </c>
      <c r="J35" s="84">
        <v>31</v>
      </c>
      <c r="K35" s="84">
        <v>19</v>
      </c>
      <c r="L35" s="85" t="s">
        <v>146</v>
      </c>
      <c r="M35" s="116" t="s">
        <v>147</v>
      </c>
      <c r="N35" s="84" t="s">
        <v>146</v>
      </c>
      <c r="O35" s="84">
        <v>26</v>
      </c>
      <c r="P35" s="111" t="s">
        <v>147</v>
      </c>
      <c r="Q35" s="17">
        <f t="shared" si="1"/>
        <v>19</v>
      </c>
      <c r="R35" s="18">
        <f t="shared" si="2"/>
        <v>23</v>
      </c>
      <c r="S35" s="18">
        <f t="shared" si="3"/>
        <v>23</v>
      </c>
      <c r="T35" s="20">
        <f t="shared" si="4"/>
        <v>26</v>
      </c>
      <c r="U35" s="18">
        <f t="shared" si="5"/>
        <v>28</v>
      </c>
      <c r="V35" s="6">
        <f t="shared" si="6"/>
        <v>119</v>
      </c>
      <c r="W35" s="10">
        <f t="shared" si="7"/>
        <v>31</v>
      </c>
      <c r="X35" s="11">
        <f t="shared" si="8"/>
        <v>33</v>
      </c>
      <c r="Y35" s="19">
        <f t="shared" si="9"/>
        <v>34</v>
      </c>
      <c r="Z35" s="19" t="e">
        <f t="shared" si="10"/>
        <v>#NUM!</v>
      </c>
      <c r="AA35" s="19" t="e">
        <f t="shared" si="11"/>
        <v>#NUM!</v>
      </c>
      <c r="AB35" s="19" t="e">
        <f t="shared" si="12"/>
        <v>#NUM!</v>
      </c>
      <c r="AC35" s="19" t="e">
        <f t="shared" si="13"/>
        <v>#NUM!</v>
      </c>
    </row>
    <row r="36" spans="1:29" x14ac:dyDescent="0.25">
      <c r="A36" s="37">
        <f t="shared" si="0"/>
        <v>35</v>
      </c>
      <c r="B36" s="55" t="s">
        <v>76</v>
      </c>
      <c r="C36" s="56" t="s">
        <v>145</v>
      </c>
      <c r="D36" s="60" t="s">
        <v>142</v>
      </c>
      <c r="E36" s="62">
        <v>36</v>
      </c>
      <c r="F36" s="85" t="s">
        <v>45</v>
      </c>
      <c r="G36" s="85" t="s">
        <v>147</v>
      </c>
      <c r="H36" s="84">
        <v>33</v>
      </c>
      <c r="I36" s="84">
        <v>27</v>
      </c>
      <c r="J36" s="84">
        <v>25</v>
      </c>
      <c r="K36" s="84">
        <v>29</v>
      </c>
      <c r="L36" s="84">
        <v>25</v>
      </c>
      <c r="M36" s="111">
        <v>25</v>
      </c>
      <c r="N36" s="84">
        <v>27</v>
      </c>
      <c r="O36" s="84">
        <v>24</v>
      </c>
      <c r="P36" s="111">
        <v>23</v>
      </c>
      <c r="Q36" s="17">
        <f t="shared" si="1"/>
        <v>23</v>
      </c>
      <c r="R36" s="18">
        <f t="shared" si="2"/>
        <v>24</v>
      </c>
      <c r="S36" s="18">
        <f t="shared" si="3"/>
        <v>25</v>
      </c>
      <c r="T36" s="20">
        <f t="shared" si="4"/>
        <v>25</v>
      </c>
      <c r="U36" s="18">
        <f t="shared" si="5"/>
        <v>25</v>
      </c>
      <c r="V36" s="6">
        <f t="shared" si="6"/>
        <v>122</v>
      </c>
      <c r="W36" s="10">
        <f t="shared" si="7"/>
        <v>27</v>
      </c>
      <c r="X36" s="11">
        <f t="shared" si="8"/>
        <v>27</v>
      </c>
      <c r="Y36" s="19">
        <f t="shared" si="9"/>
        <v>29</v>
      </c>
      <c r="Z36" s="19">
        <f t="shared" si="10"/>
        <v>33</v>
      </c>
      <c r="AA36" s="19">
        <f t="shared" si="11"/>
        <v>36</v>
      </c>
      <c r="AB36" s="19" t="e">
        <f t="shared" si="12"/>
        <v>#NUM!</v>
      </c>
      <c r="AC36" s="19" t="e">
        <f t="shared" si="13"/>
        <v>#NUM!</v>
      </c>
    </row>
    <row r="37" spans="1:29" x14ac:dyDescent="0.25">
      <c r="A37" s="37">
        <f t="shared" si="0"/>
        <v>36</v>
      </c>
      <c r="B37" s="55" t="s">
        <v>32</v>
      </c>
      <c r="C37" s="56" t="s">
        <v>144</v>
      </c>
      <c r="D37" s="60" t="s">
        <v>139</v>
      </c>
      <c r="E37" s="62">
        <v>23</v>
      </c>
      <c r="F37" s="84">
        <v>22</v>
      </c>
      <c r="G37" s="84">
        <v>20</v>
      </c>
      <c r="H37" s="84">
        <v>27</v>
      </c>
      <c r="I37" s="85" t="s">
        <v>146</v>
      </c>
      <c r="J37" s="85" t="s">
        <v>147</v>
      </c>
      <c r="K37" s="85" t="s">
        <v>146</v>
      </c>
      <c r="L37" s="84">
        <v>31</v>
      </c>
      <c r="M37" s="116" t="s">
        <v>147</v>
      </c>
      <c r="N37" s="84" t="s">
        <v>146</v>
      </c>
      <c r="O37" s="84" t="s">
        <v>44</v>
      </c>
      <c r="P37" s="111" t="s">
        <v>147</v>
      </c>
      <c r="Q37" s="17">
        <f t="shared" si="1"/>
        <v>20</v>
      </c>
      <c r="R37" s="18">
        <f t="shared" si="2"/>
        <v>22</v>
      </c>
      <c r="S37" s="18">
        <f t="shared" si="3"/>
        <v>23</v>
      </c>
      <c r="T37" s="20">
        <f t="shared" si="4"/>
        <v>27</v>
      </c>
      <c r="U37" s="18">
        <f t="shared" si="5"/>
        <v>31</v>
      </c>
      <c r="V37" s="6">
        <f t="shared" si="6"/>
        <v>123</v>
      </c>
      <c r="W37" s="10" t="e">
        <f t="shared" si="7"/>
        <v>#NUM!</v>
      </c>
      <c r="X37" s="11" t="e">
        <f t="shared" si="8"/>
        <v>#NUM!</v>
      </c>
      <c r="Y37" s="19" t="e">
        <f t="shared" si="9"/>
        <v>#NUM!</v>
      </c>
      <c r="Z37" s="19" t="e">
        <f t="shared" si="10"/>
        <v>#NUM!</v>
      </c>
      <c r="AA37" s="19" t="e">
        <f t="shared" si="11"/>
        <v>#NUM!</v>
      </c>
      <c r="AB37" s="19" t="e">
        <f t="shared" si="12"/>
        <v>#NUM!</v>
      </c>
      <c r="AC37" s="19" t="e">
        <f t="shared" si="13"/>
        <v>#NUM!</v>
      </c>
    </row>
    <row r="38" spans="1:29" x14ac:dyDescent="0.25">
      <c r="A38" s="37">
        <f t="shared" si="0"/>
        <v>37</v>
      </c>
      <c r="B38" s="55" t="s">
        <v>35</v>
      </c>
      <c r="C38" s="56" t="s">
        <v>145</v>
      </c>
      <c r="D38" s="60" t="s">
        <v>142</v>
      </c>
      <c r="E38" s="62">
        <v>32</v>
      </c>
      <c r="F38" s="84">
        <v>36</v>
      </c>
      <c r="G38" s="84">
        <v>34</v>
      </c>
      <c r="H38" s="85" t="s">
        <v>44</v>
      </c>
      <c r="I38" s="85" t="s">
        <v>44</v>
      </c>
      <c r="J38" s="85" t="s">
        <v>147</v>
      </c>
      <c r="K38" s="84">
        <v>25</v>
      </c>
      <c r="L38" s="84">
        <v>27</v>
      </c>
      <c r="M38" s="111">
        <v>22</v>
      </c>
      <c r="N38" s="84">
        <v>29</v>
      </c>
      <c r="O38" s="84">
        <v>27</v>
      </c>
      <c r="P38" s="111">
        <v>25</v>
      </c>
      <c r="Q38" s="17">
        <f t="shared" si="1"/>
        <v>22</v>
      </c>
      <c r="R38" s="18">
        <f t="shared" si="2"/>
        <v>25</v>
      </c>
      <c r="S38" s="18">
        <f t="shared" si="3"/>
        <v>25</v>
      </c>
      <c r="T38" s="20">
        <f t="shared" si="4"/>
        <v>27</v>
      </c>
      <c r="U38" s="18">
        <f t="shared" si="5"/>
        <v>27</v>
      </c>
      <c r="V38" s="6">
        <f t="shared" si="6"/>
        <v>126</v>
      </c>
      <c r="W38" s="10">
        <f t="shared" si="7"/>
        <v>29</v>
      </c>
      <c r="X38" s="11">
        <f t="shared" si="8"/>
        <v>32</v>
      </c>
      <c r="Y38" s="19">
        <f t="shared" si="9"/>
        <v>34</v>
      </c>
      <c r="Z38" s="19">
        <f t="shared" si="10"/>
        <v>36</v>
      </c>
      <c r="AA38" s="19" t="e">
        <f t="shared" si="11"/>
        <v>#NUM!</v>
      </c>
      <c r="AB38" s="19" t="e">
        <f t="shared" si="12"/>
        <v>#NUM!</v>
      </c>
      <c r="AC38" s="19" t="e">
        <f t="shared" si="13"/>
        <v>#NUM!</v>
      </c>
    </row>
    <row r="39" spans="1:29" x14ac:dyDescent="0.25">
      <c r="A39" s="37">
        <f t="shared" si="0"/>
        <v>38</v>
      </c>
      <c r="B39" s="55" t="s">
        <v>40</v>
      </c>
      <c r="C39" s="56" t="s">
        <v>145</v>
      </c>
      <c r="D39" s="60" t="s">
        <v>142</v>
      </c>
      <c r="E39" s="62">
        <v>37</v>
      </c>
      <c r="F39" s="84">
        <v>32</v>
      </c>
      <c r="G39" s="84">
        <v>32</v>
      </c>
      <c r="H39" s="84">
        <v>36</v>
      </c>
      <c r="I39" s="84">
        <v>26</v>
      </c>
      <c r="J39" s="84">
        <v>26</v>
      </c>
      <c r="K39" s="84">
        <v>28</v>
      </c>
      <c r="L39" s="84">
        <v>33</v>
      </c>
      <c r="M39" s="111">
        <v>26</v>
      </c>
      <c r="N39" s="84">
        <v>32</v>
      </c>
      <c r="O39" s="84">
        <v>30</v>
      </c>
      <c r="P39" s="111">
        <v>28</v>
      </c>
      <c r="Q39" s="17">
        <f t="shared" si="1"/>
        <v>26</v>
      </c>
      <c r="R39" s="18">
        <f t="shared" si="2"/>
        <v>26</v>
      </c>
      <c r="S39" s="18">
        <f t="shared" si="3"/>
        <v>26</v>
      </c>
      <c r="T39" s="20">
        <f t="shared" si="4"/>
        <v>28</v>
      </c>
      <c r="U39" s="18">
        <f t="shared" si="5"/>
        <v>28</v>
      </c>
      <c r="V39" s="6">
        <f t="shared" si="6"/>
        <v>134</v>
      </c>
      <c r="W39" s="10">
        <f t="shared" si="7"/>
        <v>30</v>
      </c>
      <c r="X39" s="11">
        <f t="shared" si="8"/>
        <v>32</v>
      </c>
      <c r="Y39" s="19">
        <f t="shared" si="9"/>
        <v>32</v>
      </c>
      <c r="Z39" s="19">
        <f t="shared" si="10"/>
        <v>32</v>
      </c>
      <c r="AA39" s="19">
        <f t="shared" si="11"/>
        <v>33</v>
      </c>
      <c r="AB39" s="19">
        <f t="shared" si="12"/>
        <v>36</v>
      </c>
      <c r="AC39" s="19">
        <f t="shared" si="13"/>
        <v>37</v>
      </c>
    </row>
    <row r="40" spans="1:29" x14ac:dyDescent="0.25">
      <c r="A40" s="37">
        <f t="shared" si="0"/>
        <v>39</v>
      </c>
      <c r="B40" s="55" t="s">
        <v>41</v>
      </c>
      <c r="C40" s="56" t="s">
        <v>144</v>
      </c>
      <c r="D40" s="60" t="s">
        <v>142</v>
      </c>
      <c r="E40" s="62">
        <v>39</v>
      </c>
      <c r="F40" s="84">
        <v>35</v>
      </c>
      <c r="G40" s="84">
        <v>37</v>
      </c>
      <c r="H40" s="84">
        <v>37</v>
      </c>
      <c r="I40" s="84">
        <v>28</v>
      </c>
      <c r="J40" s="84">
        <v>29</v>
      </c>
      <c r="K40" s="84">
        <v>30</v>
      </c>
      <c r="L40" s="84">
        <v>32</v>
      </c>
      <c r="M40" s="111">
        <v>27</v>
      </c>
      <c r="N40" s="84">
        <v>31</v>
      </c>
      <c r="O40" s="84">
        <v>29</v>
      </c>
      <c r="P40" s="111">
        <v>27</v>
      </c>
      <c r="Q40" s="17">
        <f t="shared" si="1"/>
        <v>27</v>
      </c>
      <c r="R40" s="18">
        <f t="shared" si="2"/>
        <v>27</v>
      </c>
      <c r="S40" s="18">
        <f t="shared" si="3"/>
        <v>28</v>
      </c>
      <c r="T40" s="20">
        <f t="shared" si="4"/>
        <v>29</v>
      </c>
      <c r="U40" s="18">
        <f t="shared" si="5"/>
        <v>29</v>
      </c>
      <c r="V40" s="6">
        <f t="shared" si="6"/>
        <v>140</v>
      </c>
      <c r="W40" s="10">
        <f t="shared" si="7"/>
        <v>30</v>
      </c>
      <c r="X40" s="11">
        <f t="shared" si="8"/>
        <v>31</v>
      </c>
      <c r="Y40" s="19">
        <f t="shared" si="9"/>
        <v>32</v>
      </c>
      <c r="Z40" s="19">
        <f t="shared" si="10"/>
        <v>35</v>
      </c>
      <c r="AA40" s="19">
        <f t="shared" si="11"/>
        <v>37</v>
      </c>
      <c r="AB40" s="19">
        <f t="shared" si="12"/>
        <v>37</v>
      </c>
      <c r="AC40" s="19">
        <f t="shared" si="13"/>
        <v>39</v>
      </c>
    </row>
    <row r="41" spans="1:29" x14ac:dyDescent="0.25">
      <c r="A41" s="37">
        <f t="shared" si="0"/>
        <v>40</v>
      </c>
      <c r="B41" s="55" t="s">
        <v>39</v>
      </c>
      <c r="C41" s="56" t="s">
        <v>145</v>
      </c>
      <c r="D41" s="60" t="s">
        <v>142</v>
      </c>
      <c r="E41" s="62">
        <v>38</v>
      </c>
      <c r="F41" s="84">
        <v>34</v>
      </c>
      <c r="G41" s="84">
        <v>36</v>
      </c>
      <c r="H41" s="84">
        <v>35</v>
      </c>
      <c r="I41" s="84">
        <v>29</v>
      </c>
      <c r="J41" s="84">
        <v>28</v>
      </c>
      <c r="K41" s="85" t="s">
        <v>146</v>
      </c>
      <c r="L41" s="84">
        <v>34</v>
      </c>
      <c r="M41" s="116" t="s">
        <v>147</v>
      </c>
      <c r="N41" s="84">
        <v>30</v>
      </c>
      <c r="O41" s="84">
        <v>28</v>
      </c>
      <c r="P41" s="111">
        <v>26</v>
      </c>
      <c r="Q41" s="17">
        <f t="shared" si="1"/>
        <v>26</v>
      </c>
      <c r="R41" s="18">
        <f t="shared" si="2"/>
        <v>28</v>
      </c>
      <c r="S41" s="18">
        <f t="shared" si="3"/>
        <v>28</v>
      </c>
      <c r="T41" s="20">
        <f t="shared" si="4"/>
        <v>29</v>
      </c>
      <c r="U41" s="18">
        <f t="shared" si="5"/>
        <v>30</v>
      </c>
      <c r="V41" s="6">
        <f t="shared" si="6"/>
        <v>141</v>
      </c>
      <c r="W41" s="10">
        <f t="shared" si="7"/>
        <v>34</v>
      </c>
      <c r="X41" s="11">
        <f t="shared" si="8"/>
        <v>34</v>
      </c>
      <c r="Y41" s="19">
        <f t="shared" si="9"/>
        <v>35</v>
      </c>
      <c r="Z41" s="19">
        <f t="shared" si="10"/>
        <v>36</v>
      </c>
      <c r="AA41" s="19">
        <f t="shared" si="11"/>
        <v>38</v>
      </c>
      <c r="AB41" s="19" t="e">
        <f t="shared" si="12"/>
        <v>#NUM!</v>
      </c>
      <c r="AC41" s="19" t="e">
        <f t="shared" si="13"/>
        <v>#NUM!</v>
      </c>
    </row>
    <row r="42" spans="1:29" x14ac:dyDescent="0.25">
      <c r="A42" s="37">
        <f t="shared" si="0"/>
        <v>41</v>
      </c>
      <c r="B42" s="55" t="s">
        <v>132</v>
      </c>
      <c r="C42" s="56" t="s">
        <v>145</v>
      </c>
      <c r="D42" s="60" t="s">
        <v>138</v>
      </c>
      <c r="E42" s="62" t="s">
        <v>44</v>
      </c>
      <c r="F42" s="85" t="s">
        <v>44</v>
      </c>
      <c r="G42" s="85" t="s">
        <v>147</v>
      </c>
      <c r="H42" s="85" t="s">
        <v>44</v>
      </c>
      <c r="I42" s="85" t="s">
        <v>44</v>
      </c>
      <c r="J42" s="85" t="s">
        <v>147</v>
      </c>
      <c r="K42" s="85" t="s">
        <v>44</v>
      </c>
      <c r="L42" s="85" t="s">
        <v>44</v>
      </c>
      <c r="M42" s="116" t="s">
        <v>147</v>
      </c>
      <c r="N42" s="84" t="s">
        <v>44</v>
      </c>
      <c r="O42" s="84" t="s">
        <v>44</v>
      </c>
      <c r="P42" s="111" t="s">
        <v>147</v>
      </c>
      <c r="Q42" s="17" t="e">
        <f t="shared" si="1"/>
        <v>#NUM!</v>
      </c>
      <c r="R42" s="18" t="e">
        <f t="shared" si="2"/>
        <v>#NUM!</v>
      </c>
      <c r="S42" s="18" t="e">
        <f t="shared" si="3"/>
        <v>#NUM!</v>
      </c>
      <c r="T42" s="20" t="e">
        <f t="shared" si="4"/>
        <v>#NUM!</v>
      </c>
      <c r="U42" s="18" t="e">
        <f t="shared" si="5"/>
        <v>#NUM!</v>
      </c>
      <c r="V42" s="6" t="e">
        <f t="shared" si="6"/>
        <v>#NUM!</v>
      </c>
      <c r="W42" s="10" t="e">
        <f t="shared" si="7"/>
        <v>#NUM!</v>
      </c>
      <c r="X42" s="11" t="e">
        <f t="shared" si="8"/>
        <v>#NUM!</v>
      </c>
      <c r="Y42" s="19" t="e">
        <f t="shared" si="9"/>
        <v>#NUM!</v>
      </c>
      <c r="Z42" s="19" t="e">
        <f t="shared" si="10"/>
        <v>#NUM!</v>
      </c>
      <c r="AA42" s="19" t="e">
        <f t="shared" si="11"/>
        <v>#NUM!</v>
      </c>
      <c r="AB42" s="19" t="e">
        <f t="shared" si="12"/>
        <v>#NUM!</v>
      </c>
      <c r="AC42" s="19" t="e">
        <f t="shared" si="13"/>
        <v>#NUM!</v>
      </c>
    </row>
    <row r="43" spans="1:29" x14ac:dyDescent="0.25">
      <c r="A43" s="37">
        <f t="shared" si="0"/>
        <v>42</v>
      </c>
      <c r="B43" s="55" t="s">
        <v>131</v>
      </c>
      <c r="C43" s="56" t="s">
        <v>145</v>
      </c>
      <c r="D43" s="60" t="s">
        <v>138</v>
      </c>
      <c r="E43" s="62" t="s">
        <v>44</v>
      </c>
      <c r="F43" s="85" t="s">
        <v>44</v>
      </c>
      <c r="G43" s="85" t="s">
        <v>147</v>
      </c>
      <c r="H43" s="85" t="s">
        <v>44</v>
      </c>
      <c r="I43" s="85" t="s">
        <v>44</v>
      </c>
      <c r="J43" s="85" t="s">
        <v>147</v>
      </c>
      <c r="K43" s="85" t="s">
        <v>44</v>
      </c>
      <c r="L43" s="85" t="s">
        <v>44</v>
      </c>
      <c r="M43" s="116" t="s">
        <v>147</v>
      </c>
      <c r="N43" s="84" t="s">
        <v>44</v>
      </c>
      <c r="O43" s="84" t="s">
        <v>44</v>
      </c>
      <c r="P43" s="111" t="s">
        <v>147</v>
      </c>
      <c r="Q43" s="17" t="e">
        <f t="shared" si="1"/>
        <v>#NUM!</v>
      </c>
      <c r="R43" s="18" t="e">
        <f t="shared" si="2"/>
        <v>#NUM!</v>
      </c>
      <c r="S43" s="18" t="e">
        <f t="shared" si="3"/>
        <v>#NUM!</v>
      </c>
      <c r="T43" s="20" t="e">
        <f t="shared" si="4"/>
        <v>#NUM!</v>
      </c>
      <c r="U43" s="18" t="e">
        <f t="shared" si="5"/>
        <v>#NUM!</v>
      </c>
      <c r="V43" s="6" t="e">
        <f t="shared" si="6"/>
        <v>#NUM!</v>
      </c>
      <c r="W43" s="10" t="e">
        <f t="shared" si="7"/>
        <v>#NUM!</v>
      </c>
      <c r="X43" s="11" t="e">
        <f t="shared" si="8"/>
        <v>#NUM!</v>
      </c>
      <c r="Y43" s="19" t="e">
        <f t="shared" si="9"/>
        <v>#NUM!</v>
      </c>
      <c r="Z43" s="19" t="e">
        <f t="shared" si="10"/>
        <v>#NUM!</v>
      </c>
      <c r="AA43" s="19" t="e">
        <f t="shared" si="11"/>
        <v>#NUM!</v>
      </c>
      <c r="AB43" s="19" t="e">
        <f t="shared" si="12"/>
        <v>#NUM!</v>
      </c>
      <c r="AC43" s="19" t="e">
        <f t="shared" si="13"/>
        <v>#NUM!</v>
      </c>
    </row>
    <row r="44" spans="1:29" x14ac:dyDescent="0.25">
      <c r="A44" s="37">
        <f t="shared" si="0"/>
        <v>43</v>
      </c>
      <c r="B44" s="55" t="s">
        <v>130</v>
      </c>
      <c r="C44" s="56" t="s">
        <v>145</v>
      </c>
      <c r="D44" s="60" t="s">
        <v>138</v>
      </c>
      <c r="E44" s="62" t="s">
        <v>44</v>
      </c>
      <c r="F44" s="85" t="s">
        <v>44</v>
      </c>
      <c r="G44" s="85" t="s">
        <v>147</v>
      </c>
      <c r="H44" s="85" t="s">
        <v>44</v>
      </c>
      <c r="I44" s="85" t="s">
        <v>44</v>
      </c>
      <c r="J44" s="85" t="s">
        <v>147</v>
      </c>
      <c r="K44" s="85" t="s">
        <v>44</v>
      </c>
      <c r="L44" s="85" t="s">
        <v>44</v>
      </c>
      <c r="M44" s="116" t="s">
        <v>147</v>
      </c>
      <c r="N44" s="84" t="s">
        <v>44</v>
      </c>
      <c r="O44" s="84" t="s">
        <v>44</v>
      </c>
      <c r="P44" s="111" t="s">
        <v>147</v>
      </c>
      <c r="Q44" s="17" t="e">
        <f t="shared" si="1"/>
        <v>#NUM!</v>
      </c>
      <c r="R44" s="18" t="e">
        <f t="shared" si="2"/>
        <v>#NUM!</v>
      </c>
      <c r="S44" s="18" t="e">
        <f t="shared" si="3"/>
        <v>#NUM!</v>
      </c>
      <c r="T44" s="20" t="e">
        <f t="shared" si="4"/>
        <v>#NUM!</v>
      </c>
      <c r="U44" s="18" t="e">
        <f t="shared" si="5"/>
        <v>#NUM!</v>
      </c>
      <c r="V44" s="6" t="e">
        <f t="shared" si="6"/>
        <v>#NUM!</v>
      </c>
      <c r="W44" s="10" t="e">
        <f t="shared" si="7"/>
        <v>#NUM!</v>
      </c>
      <c r="X44" s="11" t="e">
        <f t="shared" si="8"/>
        <v>#NUM!</v>
      </c>
      <c r="Y44" s="19" t="e">
        <f t="shared" si="9"/>
        <v>#NUM!</v>
      </c>
      <c r="Z44" s="19" t="e">
        <f t="shared" si="10"/>
        <v>#NUM!</v>
      </c>
      <c r="AA44" s="19" t="e">
        <f t="shared" si="11"/>
        <v>#NUM!</v>
      </c>
      <c r="AB44" s="19" t="e">
        <f t="shared" si="12"/>
        <v>#NUM!</v>
      </c>
      <c r="AC44" s="19" t="e">
        <f t="shared" si="13"/>
        <v>#NUM!</v>
      </c>
    </row>
    <row r="45" spans="1:29" x14ac:dyDescent="0.25">
      <c r="A45" s="37">
        <f t="shared" si="0"/>
        <v>44</v>
      </c>
      <c r="B45" s="55" t="s">
        <v>129</v>
      </c>
      <c r="C45" s="56" t="s">
        <v>145</v>
      </c>
      <c r="D45" s="60" t="s">
        <v>140</v>
      </c>
      <c r="E45" s="62">
        <v>40</v>
      </c>
      <c r="F45" s="84">
        <v>33</v>
      </c>
      <c r="G45" s="84">
        <v>35</v>
      </c>
      <c r="H45" s="85" t="s">
        <v>44</v>
      </c>
      <c r="I45" s="85" t="s">
        <v>44</v>
      </c>
      <c r="J45" s="85" t="s">
        <v>147</v>
      </c>
      <c r="K45" s="85" t="s">
        <v>44</v>
      </c>
      <c r="L45" s="85" t="s">
        <v>44</v>
      </c>
      <c r="M45" s="116" t="s">
        <v>147</v>
      </c>
      <c r="N45" s="84" t="s">
        <v>44</v>
      </c>
      <c r="O45" s="84" t="s">
        <v>44</v>
      </c>
      <c r="P45" s="111" t="s">
        <v>147</v>
      </c>
      <c r="Q45" s="17">
        <f t="shared" si="1"/>
        <v>33</v>
      </c>
      <c r="R45" s="18">
        <f t="shared" si="2"/>
        <v>35</v>
      </c>
      <c r="S45" s="18">
        <f t="shared" si="3"/>
        <v>40</v>
      </c>
      <c r="T45" s="20" t="e">
        <f t="shared" si="4"/>
        <v>#NUM!</v>
      </c>
      <c r="U45" s="18" t="e">
        <f t="shared" si="5"/>
        <v>#NUM!</v>
      </c>
      <c r="V45" s="6" t="e">
        <f t="shared" si="6"/>
        <v>#NUM!</v>
      </c>
      <c r="W45" s="10" t="e">
        <f t="shared" si="7"/>
        <v>#NUM!</v>
      </c>
      <c r="X45" s="11" t="e">
        <f t="shared" si="8"/>
        <v>#NUM!</v>
      </c>
      <c r="Y45" s="19" t="e">
        <f t="shared" si="9"/>
        <v>#NUM!</v>
      </c>
      <c r="Z45" s="19" t="e">
        <f t="shared" si="10"/>
        <v>#NUM!</v>
      </c>
      <c r="AA45" s="19" t="e">
        <f t="shared" si="11"/>
        <v>#NUM!</v>
      </c>
      <c r="AB45" s="19" t="e">
        <f t="shared" si="12"/>
        <v>#NUM!</v>
      </c>
      <c r="AC45" s="19" t="e">
        <f t="shared" si="13"/>
        <v>#NUM!</v>
      </c>
    </row>
    <row r="46" spans="1:29" x14ac:dyDescent="0.25">
      <c r="A46" s="37">
        <f t="shared" si="0"/>
        <v>45</v>
      </c>
      <c r="B46" s="55" t="s">
        <v>133</v>
      </c>
      <c r="C46" s="56" t="s">
        <v>144</v>
      </c>
      <c r="D46" s="60" t="s">
        <v>142</v>
      </c>
      <c r="E46" s="62" t="s">
        <v>44</v>
      </c>
      <c r="F46" s="85" t="s">
        <v>44</v>
      </c>
      <c r="G46" s="85" t="s">
        <v>147</v>
      </c>
      <c r="H46" s="85" t="s">
        <v>44</v>
      </c>
      <c r="I46" s="85" t="s">
        <v>44</v>
      </c>
      <c r="J46" s="85" t="s">
        <v>147</v>
      </c>
      <c r="K46" s="85" t="s">
        <v>44</v>
      </c>
      <c r="L46" s="85" t="s">
        <v>44</v>
      </c>
      <c r="M46" s="116" t="s">
        <v>147</v>
      </c>
      <c r="N46" s="84" t="s">
        <v>45</v>
      </c>
      <c r="O46" s="84">
        <v>31</v>
      </c>
      <c r="P46" s="111" t="s">
        <v>147</v>
      </c>
      <c r="Q46" s="17">
        <f t="shared" si="1"/>
        <v>31</v>
      </c>
      <c r="R46" s="18" t="e">
        <f t="shared" si="2"/>
        <v>#NUM!</v>
      </c>
      <c r="S46" s="18" t="e">
        <f t="shared" si="3"/>
        <v>#NUM!</v>
      </c>
      <c r="T46" s="20" t="e">
        <f t="shared" si="4"/>
        <v>#NUM!</v>
      </c>
      <c r="U46" s="18" t="e">
        <f t="shared" si="5"/>
        <v>#NUM!</v>
      </c>
      <c r="V46" s="6" t="e">
        <f t="shared" si="6"/>
        <v>#NUM!</v>
      </c>
      <c r="W46" s="10" t="e">
        <f t="shared" si="7"/>
        <v>#NUM!</v>
      </c>
      <c r="X46" s="11" t="e">
        <f t="shared" si="8"/>
        <v>#NUM!</v>
      </c>
      <c r="Y46" s="19" t="e">
        <f t="shared" si="9"/>
        <v>#NUM!</v>
      </c>
      <c r="Z46" s="19" t="e">
        <f t="shared" si="10"/>
        <v>#NUM!</v>
      </c>
      <c r="AA46" s="19" t="e">
        <f t="shared" si="11"/>
        <v>#NUM!</v>
      </c>
      <c r="AB46" s="19" t="e">
        <f t="shared" si="12"/>
        <v>#NUM!</v>
      </c>
      <c r="AC46" s="19" t="e">
        <f t="shared" si="13"/>
        <v>#NUM!</v>
      </c>
    </row>
    <row r="47" spans="1:29" x14ac:dyDescent="0.25">
      <c r="A47" s="37">
        <f t="shared" si="0"/>
        <v>46</v>
      </c>
      <c r="B47" s="55" t="s">
        <v>134</v>
      </c>
      <c r="C47" s="56" t="s">
        <v>145</v>
      </c>
      <c r="D47" s="60" t="s">
        <v>142</v>
      </c>
      <c r="E47" s="62" t="s">
        <v>44</v>
      </c>
      <c r="F47" s="85" t="s">
        <v>44</v>
      </c>
      <c r="G47" s="85" t="s">
        <v>147</v>
      </c>
      <c r="H47" s="85" t="s">
        <v>44</v>
      </c>
      <c r="I47" s="85" t="s">
        <v>44</v>
      </c>
      <c r="J47" s="85" t="s">
        <v>147</v>
      </c>
      <c r="K47" s="85" t="s">
        <v>44</v>
      </c>
      <c r="L47" s="85" t="s">
        <v>44</v>
      </c>
      <c r="M47" s="116" t="s">
        <v>147</v>
      </c>
      <c r="N47" s="84" t="s">
        <v>44</v>
      </c>
      <c r="O47" s="84" t="s">
        <v>44</v>
      </c>
      <c r="P47" s="111" t="s">
        <v>147</v>
      </c>
      <c r="Q47" s="17" t="e">
        <f t="shared" si="1"/>
        <v>#NUM!</v>
      </c>
      <c r="R47" s="18" t="e">
        <f t="shared" si="2"/>
        <v>#NUM!</v>
      </c>
      <c r="S47" s="18" t="e">
        <f t="shared" si="3"/>
        <v>#NUM!</v>
      </c>
      <c r="T47" s="20" t="e">
        <f t="shared" si="4"/>
        <v>#NUM!</v>
      </c>
      <c r="U47" s="18" t="e">
        <f t="shared" si="5"/>
        <v>#NUM!</v>
      </c>
      <c r="V47" s="6" t="e">
        <f t="shared" si="6"/>
        <v>#NUM!</v>
      </c>
      <c r="W47" s="10" t="e">
        <f t="shared" si="7"/>
        <v>#NUM!</v>
      </c>
      <c r="X47" s="11" t="e">
        <f t="shared" si="8"/>
        <v>#NUM!</v>
      </c>
      <c r="Y47" s="19" t="e">
        <f t="shared" si="9"/>
        <v>#NUM!</v>
      </c>
      <c r="Z47" s="19" t="e">
        <f t="shared" si="10"/>
        <v>#NUM!</v>
      </c>
      <c r="AA47" s="19" t="e">
        <f t="shared" si="11"/>
        <v>#NUM!</v>
      </c>
      <c r="AB47" s="19" t="e">
        <f t="shared" si="12"/>
        <v>#NUM!</v>
      </c>
      <c r="AC47" s="19" t="e">
        <f t="shared" si="13"/>
        <v>#NUM!</v>
      </c>
    </row>
    <row r="48" spans="1:29" x14ac:dyDescent="0.25">
      <c r="B48" s="34"/>
    </row>
    <row r="49" spans="1:29" x14ac:dyDescent="0.25">
      <c r="A49" s="45"/>
      <c r="B49" s="64" t="s">
        <v>79</v>
      </c>
      <c r="C49" s="46"/>
      <c r="D49" s="46">
        <v>23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</row>
    <row r="50" spans="1:29" x14ac:dyDescent="0.25">
      <c r="B50"/>
    </row>
    <row r="51" spans="1:29" ht="5.0999999999999996" customHeight="1" x14ac:dyDescent="0.25">
      <c r="A51" s="13"/>
      <c r="B51" s="31"/>
      <c r="C51" s="14"/>
      <c r="D51" s="13"/>
      <c r="E51" s="3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/>
      <c r="R51" s="16"/>
      <c r="S51" s="16"/>
      <c r="T51" s="16"/>
      <c r="U51" s="16"/>
      <c r="V51" s="12"/>
      <c r="W51" s="16"/>
      <c r="X51" s="16"/>
      <c r="Y51" s="13"/>
      <c r="Z51" s="13"/>
      <c r="AA51" s="13"/>
      <c r="AB51" s="13"/>
      <c r="AC51" s="13"/>
    </row>
    <row r="52" spans="1:29" x14ac:dyDescent="0.25">
      <c r="B52"/>
    </row>
    <row r="53" spans="1:29" x14ac:dyDescent="0.25">
      <c r="B53"/>
    </row>
    <row r="54" spans="1:29" x14ac:dyDescent="0.25">
      <c r="B54"/>
    </row>
  </sheetData>
  <sortState ref="A2:AC47">
    <sortCondition ref="V2:V47"/>
    <sortCondition ref="W2:W47"/>
    <sortCondition ref="X2:X47"/>
    <sortCondition ref="Y2:Y47"/>
    <sortCondition ref="Z2:Z47"/>
    <sortCondition ref="AA2:AA47"/>
    <sortCondition ref="AB2:AB47"/>
    <sortCondition ref="AC2:AC47"/>
  </sortState>
  <pageMargins left="0.5" right="0.5" top="0.5" bottom="0.5" header="0.5" footer="0.5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U12 Girls</vt:lpstr>
      <vt:lpstr>U12 Boys</vt:lpstr>
      <vt:lpstr>U14 Girls </vt:lpstr>
      <vt:lpstr>U14 Boys</vt:lpstr>
    </vt:vector>
  </TitlesOfParts>
  <Company>Internal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SAMCKAY</dc:creator>
  <cp:lastModifiedBy>Derek Pelletier</cp:lastModifiedBy>
  <cp:lastPrinted>2020-02-23T23:23:44Z</cp:lastPrinted>
  <dcterms:created xsi:type="dcterms:W3CDTF">2013-01-03T13:04:58Z</dcterms:created>
  <dcterms:modified xsi:type="dcterms:W3CDTF">2020-02-24T16:00:13Z</dcterms:modified>
</cp:coreProperties>
</file>