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etergoepfri\Dropbox\pgoepfrich\2023 13AA\"/>
    </mc:Choice>
  </mc:AlternateContent>
  <xr:revisionPtr revIDLastSave="0" documentId="13_ncr:1_{D73A650A-C018-4FC4-ACEB-2BCDF20A9824}" xr6:coauthVersionLast="47" xr6:coauthVersionMax="47" xr10:uidLastSave="{00000000-0000-0000-0000-000000000000}"/>
  <bookViews>
    <workbookView xWindow="28680" yWindow="-120" windowWidth="29040" windowHeight="15840" tabRatio="904" activeTab="1" xr2:uid="{00000000-000D-0000-FFFF-FFFF00000000}"/>
  </bookViews>
  <sheets>
    <sheet name="Notes" sheetId="116" r:id="rId1"/>
    <sheet name="SeasonTotal" sheetId="1" r:id="rId2"/>
    <sheet name="&gt;&gt;" sheetId="11" r:id="rId3"/>
    <sheet name="Game (3)" sheetId="173" r:id="rId4"/>
    <sheet name="Game (2)" sheetId="171" r:id="rId5"/>
    <sheet name="Game (1)" sheetId="170" r:id="rId6"/>
    <sheet name="&lt;&lt;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3" i="173" l="1"/>
  <c r="AN43" i="173"/>
  <c r="AM43" i="173"/>
  <c r="AL43" i="173"/>
  <c r="AK43" i="173"/>
  <c r="AJ43" i="173"/>
  <c r="AI43" i="173"/>
  <c r="AH43" i="173"/>
  <c r="AG43" i="173"/>
  <c r="AF43" i="173"/>
  <c r="AD43" i="173"/>
  <c r="AC43" i="173" s="1"/>
  <c r="AB43" i="173"/>
  <c r="AA43" i="173"/>
  <c r="Z43" i="173"/>
  <c r="X43" i="173"/>
  <c r="R43" i="173"/>
  <c r="Q43" i="173"/>
  <c r="S43" i="173" s="1"/>
  <c r="P43" i="173"/>
  <c r="U43" i="173" s="1"/>
  <c r="O43" i="173"/>
  <c r="K43" i="173"/>
  <c r="J43" i="173"/>
  <c r="V43" i="173" s="1"/>
  <c r="I43" i="173"/>
  <c r="M43" i="173" s="1"/>
  <c r="G43" i="173"/>
  <c r="F43" i="173"/>
  <c r="E43" i="173"/>
  <c r="D43" i="173"/>
  <c r="N43" i="173" s="1"/>
  <c r="C43" i="173"/>
  <c r="AP41" i="173"/>
  <c r="AC41" i="173"/>
  <c r="X41" i="173"/>
  <c r="W41" i="173"/>
  <c r="V41" i="173"/>
  <c r="U41" i="173"/>
  <c r="T41" i="173"/>
  <c r="S41" i="173"/>
  <c r="N41" i="173"/>
  <c r="M41" i="173"/>
  <c r="L41" i="173"/>
  <c r="AP40" i="173"/>
  <c r="AC40" i="173"/>
  <c r="X40" i="173"/>
  <c r="W40" i="173"/>
  <c r="V40" i="173"/>
  <c r="U40" i="173"/>
  <c r="T40" i="173"/>
  <c r="S40" i="173"/>
  <c r="N40" i="173"/>
  <c r="M40" i="173"/>
  <c r="L40" i="173"/>
  <c r="B40" i="173"/>
  <c r="AP39" i="173"/>
  <c r="AC39" i="173"/>
  <c r="X39" i="173"/>
  <c r="W39" i="173"/>
  <c r="V39" i="173"/>
  <c r="U39" i="173"/>
  <c r="T39" i="173"/>
  <c r="S39" i="173"/>
  <c r="N39" i="173"/>
  <c r="M39" i="173"/>
  <c r="L39" i="173"/>
  <c r="A39" i="173"/>
  <c r="AP38" i="173"/>
  <c r="AC38" i="173"/>
  <c r="X38" i="173"/>
  <c r="W38" i="173"/>
  <c r="V38" i="173"/>
  <c r="U38" i="173"/>
  <c r="T38" i="173"/>
  <c r="S38" i="173"/>
  <c r="N38" i="173"/>
  <c r="M38" i="173"/>
  <c r="L38" i="173"/>
  <c r="B38" i="173"/>
  <c r="AP37" i="173"/>
  <c r="AC37" i="173"/>
  <c r="X37" i="173"/>
  <c r="W37" i="173"/>
  <c r="V37" i="173"/>
  <c r="U37" i="173"/>
  <c r="T37" i="173"/>
  <c r="S37" i="173"/>
  <c r="N37" i="173"/>
  <c r="M37" i="173"/>
  <c r="L37" i="173"/>
  <c r="AP36" i="173"/>
  <c r="AC36" i="173"/>
  <c r="X36" i="173"/>
  <c r="W36" i="173"/>
  <c r="V36" i="173"/>
  <c r="U36" i="173"/>
  <c r="T36" i="173"/>
  <c r="S36" i="173"/>
  <c r="N36" i="173"/>
  <c r="M36" i="173"/>
  <c r="L36" i="173"/>
  <c r="AP35" i="173"/>
  <c r="AC35" i="173"/>
  <c r="X35" i="173"/>
  <c r="W35" i="173"/>
  <c r="V35" i="173"/>
  <c r="U35" i="173"/>
  <c r="T35" i="173"/>
  <c r="S35" i="173"/>
  <c r="N35" i="173"/>
  <c r="M35" i="173"/>
  <c r="L35" i="173"/>
  <c r="AP34" i="173"/>
  <c r="AC34" i="173"/>
  <c r="X34" i="173"/>
  <c r="W34" i="173"/>
  <c r="V34" i="173"/>
  <c r="U34" i="173"/>
  <c r="T34" i="173"/>
  <c r="S34" i="173"/>
  <c r="N34" i="173"/>
  <c r="M34" i="173"/>
  <c r="L34" i="173"/>
  <c r="AP33" i="173"/>
  <c r="AC33" i="173"/>
  <c r="X33" i="173"/>
  <c r="W33" i="173"/>
  <c r="V33" i="173"/>
  <c r="U33" i="173"/>
  <c r="T33" i="173"/>
  <c r="S33" i="173"/>
  <c r="N33" i="173"/>
  <c r="M33" i="173"/>
  <c r="L33" i="173"/>
  <c r="AP32" i="173"/>
  <c r="AC32" i="173"/>
  <c r="X32" i="173"/>
  <c r="W32" i="173"/>
  <c r="V32" i="173"/>
  <c r="U32" i="173"/>
  <c r="T32" i="173"/>
  <c r="S32" i="173"/>
  <c r="N32" i="173"/>
  <c r="M32" i="173"/>
  <c r="L32" i="173"/>
  <c r="A32" i="173"/>
  <c r="AP31" i="173"/>
  <c r="AC31" i="173"/>
  <c r="X31" i="173"/>
  <c r="W31" i="173"/>
  <c r="V31" i="173"/>
  <c r="U31" i="173"/>
  <c r="T31" i="173"/>
  <c r="S31" i="173"/>
  <c r="N31" i="173"/>
  <c r="M31" i="173"/>
  <c r="L31" i="173"/>
  <c r="B31" i="173"/>
  <c r="AP30" i="173"/>
  <c r="AC30" i="173"/>
  <c r="X30" i="173"/>
  <c r="W30" i="173"/>
  <c r="V30" i="173"/>
  <c r="U30" i="173"/>
  <c r="T30" i="173"/>
  <c r="S30" i="173"/>
  <c r="N30" i="173"/>
  <c r="M30" i="173"/>
  <c r="L30" i="173"/>
  <c r="AP29" i="173"/>
  <c r="AC29" i="173"/>
  <c r="X29" i="173"/>
  <c r="W29" i="173"/>
  <c r="V29" i="173"/>
  <c r="U29" i="173"/>
  <c r="T29" i="173"/>
  <c r="S29" i="173"/>
  <c r="N29" i="173"/>
  <c r="M29" i="173"/>
  <c r="L29" i="173"/>
  <c r="AP28" i="173"/>
  <c r="AC28" i="173"/>
  <c r="X28" i="173"/>
  <c r="W28" i="173"/>
  <c r="V28" i="173"/>
  <c r="U28" i="173"/>
  <c r="T28" i="173"/>
  <c r="S28" i="173"/>
  <c r="N28" i="173"/>
  <c r="M28" i="173"/>
  <c r="L28" i="173"/>
  <c r="B28" i="173"/>
  <c r="AP27" i="173"/>
  <c r="AP43" i="173" s="1"/>
  <c r="AC27" i="173"/>
  <c r="X27" i="173"/>
  <c r="W27" i="173"/>
  <c r="V27" i="173"/>
  <c r="U27" i="173"/>
  <c r="T27" i="173"/>
  <c r="S27" i="173"/>
  <c r="N27" i="173"/>
  <c r="M27" i="173"/>
  <c r="L27" i="173"/>
  <c r="A27" i="173"/>
  <c r="N22" i="173"/>
  <c r="K22" i="173"/>
  <c r="I22" i="173"/>
  <c r="C22" i="173"/>
  <c r="L22" i="173" s="1"/>
  <c r="T21" i="173"/>
  <c r="T22" i="173" s="1"/>
  <c r="S21" i="173"/>
  <c r="S22" i="173" s="1"/>
  <c r="R21" i="173"/>
  <c r="R22" i="173" s="1"/>
  <c r="Q21" i="173"/>
  <c r="Q22" i="173" s="1"/>
  <c r="P21" i="173"/>
  <c r="P22" i="173" s="1"/>
  <c r="O21" i="173"/>
  <c r="N21" i="173"/>
  <c r="M21" i="173"/>
  <c r="M22" i="173" s="1"/>
  <c r="L21" i="173"/>
  <c r="K21" i="173"/>
  <c r="J21" i="173"/>
  <c r="J22" i="173" s="1"/>
  <c r="I21" i="173"/>
  <c r="G21" i="173"/>
  <c r="G22" i="173" s="1"/>
  <c r="F21" i="173"/>
  <c r="F22" i="173" s="1"/>
  <c r="C21" i="173"/>
  <c r="B20" i="173"/>
  <c r="B42" i="173" s="1"/>
  <c r="Y19" i="173"/>
  <c r="X19" i="173"/>
  <c r="W19" i="173"/>
  <c r="V19" i="173"/>
  <c r="H19" i="173"/>
  <c r="D19" i="173"/>
  <c r="E19" i="173" s="1"/>
  <c r="B19" i="173"/>
  <c r="B41" i="173" s="1"/>
  <c r="A19" i="173"/>
  <c r="A41" i="173" s="1"/>
  <c r="X18" i="173"/>
  <c r="W18" i="173"/>
  <c r="Y18" i="173" s="1"/>
  <c r="V18" i="173"/>
  <c r="H18" i="173"/>
  <c r="D18" i="173"/>
  <c r="E18" i="173" s="1"/>
  <c r="B18" i="173"/>
  <c r="A18" i="173"/>
  <c r="A40" i="173" s="1"/>
  <c r="X17" i="173"/>
  <c r="W17" i="173"/>
  <c r="Y17" i="173" s="1"/>
  <c r="V17" i="173"/>
  <c r="H17" i="173"/>
  <c r="D17" i="173"/>
  <c r="E17" i="173" s="1"/>
  <c r="B17" i="173"/>
  <c r="B39" i="173" s="1"/>
  <c r="A17" i="173"/>
  <c r="X16" i="173"/>
  <c r="V16" i="173"/>
  <c r="H16" i="173"/>
  <c r="W16" i="173" s="1"/>
  <c r="Y16" i="173" s="1"/>
  <c r="E16" i="173"/>
  <c r="D16" i="173"/>
  <c r="B16" i="173"/>
  <c r="A16" i="173"/>
  <c r="A38" i="173" s="1"/>
  <c r="X15" i="173"/>
  <c r="V15" i="173"/>
  <c r="H15" i="173"/>
  <c r="W15" i="173" s="1"/>
  <c r="Y15" i="173" s="1"/>
  <c r="D15" i="173"/>
  <c r="E15" i="173" s="1"/>
  <c r="B15" i="173"/>
  <c r="B37" i="173" s="1"/>
  <c r="A15" i="173"/>
  <c r="A37" i="173" s="1"/>
  <c r="X14" i="173"/>
  <c r="W14" i="173"/>
  <c r="Y14" i="173" s="1"/>
  <c r="V14" i="173"/>
  <c r="H14" i="173"/>
  <c r="D14" i="173"/>
  <c r="E14" i="173" s="1"/>
  <c r="B14" i="173"/>
  <c r="B36" i="173" s="1"/>
  <c r="A14" i="173"/>
  <c r="A36" i="173" s="1"/>
  <c r="X13" i="173"/>
  <c r="W13" i="173"/>
  <c r="Y13" i="173" s="1"/>
  <c r="H13" i="173"/>
  <c r="V13" i="173" s="1"/>
  <c r="E13" i="173"/>
  <c r="D13" i="173"/>
  <c r="B13" i="173"/>
  <c r="B35" i="173" s="1"/>
  <c r="A13" i="173"/>
  <c r="A35" i="173" s="1"/>
  <c r="X12" i="173"/>
  <c r="V12" i="173"/>
  <c r="H12" i="173"/>
  <c r="W12" i="173" s="1"/>
  <c r="Y12" i="173" s="1"/>
  <c r="E12" i="173"/>
  <c r="D12" i="173"/>
  <c r="B12" i="173"/>
  <c r="B34" i="173" s="1"/>
  <c r="A12" i="173"/>
  <c r="A34" i="173" s="1"/>
  <c r="X11" i="173"/>
  <c r="V11" i="173"/>
  <c r="H11" i="173"/>
  <c r="W11" i="173" s="1"/>
  <c r="Y11" i="173" s="1"/>
  <c r="D11" i="173"/>
  <c r="E11" i="173" s="1"/>
  <c r="B11" i="173"/>
  <c r="B33" i="173" s="1"/>
  <c r="A11" i="173"/>
  <c r="A33" i="173" s="1"/>
  <c r="X10" i="173"/>
  <c r="W10" i="173"/>
  <c r="Y10" i="173" s="1"/>
  <c r="V10" i="173"/>
  <c r="H10" i="173"/>
  <c r="D10" i="173"/>
  <c r="D10" i="1" s="1"/>
  <c r="B10" i="173"/>
  <c r="B32" i="173" s="1"/>
  <c r="A10" i="173"/>
  <c r="X9" i="173"/>
  <c r="W9" i="173"/>
  <c r="Y9" i="173" s="1"/>
  <c r="H9" i="173"/>
  <c r="V9" i="173" s="1"/>
  <c r="E9" i="173"/>
  <c r="D9" i="173"/>
  <c r="B9" i="173"/>
  <c r="A9" i="173"/>
  <c r="A31" i="173" s="1"/>
  <c r="X8" i="173"/>
  <c r="V8" i="173"/>
  <c r="H8" i="173"/>
  <c r="W8" i="173" s="1"/>
  <c r="Y8" i="173" s="1"/>
  <c r="E8" i="173"/>
  <c r="D8" i="173"/>
  <c r="B8" i="173"/>
  <c r="B30" i="173" s="1"/>
  <c r="A8" i="173"/>
  <c r="A30" i="173" s="1"/>
  <c r="X7" i="173"/>
  <c r="V7" i="173"/>
  <c r="H7" i="173"/>
  <c r="W7" i="173" s="1"/>
  <c r="Y7" i="173" s="1"/>
  <c r="D7" i="173"/>
  <c r="E7" i="173" s="1"/>
  <c r="B7" i="173"/>
  <c r="B29" i="173" s="1"/>
  <c r="A7" i="173"/>
  <c r="A29" i="173" s="1"/>
  <c r="X6" i="173"/>
  <c r="W6" i="173"/>
  <c r="Y6" i="173" s="1"/>
  <c r="V6" i="173"/>
  <c r="H6" i="173"/>
  <c r="D6" i="173"/>
  <c r="D21" i="173" s="1"/>
  <c r="B6" i="173"/>
  <c r="A6" i="173"/>
  <c r="A28" i="173" s="1"/>
  <c r="X5" i="173"/>
  <c r="W5" i="173"/>
  <c r="Y5" i="173" s="1"/>
  <c r="H5" i="173"/>
  <c r="H21" i="173" s="1"/>
  <c r="E5" i="173"/>
  <c r="B5" i="173"/>
  <c r="B27" i="173" s="1"/>
  <c r="A5" i="173"/>
  <c r="D2" i="173"/>
  <c r="C2" i="173"/>
  <c r="AO43" i="171"/>
  <c r="AN43" i="171"/>
  <c r="AM43" i="171"/>
  <c r="AL43" i="171"/>
  <c r="AK43" i="171"/>
  <c r="AJ43" i="171"/>
  <c r="AI43" i="171"/>
  <c r="AH43" i="171"/>
  <c r="AG43" i="171"/>
  <c r="AF43" i="171"/>
  <c r="AD43" i="171"/>
  <c r="AB43" i="171"/>
  <c r="AA43" i="171"/>
  <c r="Z43" i="171"/>
  <c r="R43" i="171"/>
  <c r="Q43" i="171"/>
  <c r="S43" i="171" s="1"/>
  <c r="P43" i="171"/>
  <c r="U43" i="171" s="1"/>
  <c r="O43" i="171"/>
  <c r="K43" i="171"/>
  <c r="J43" i="171"/>
  <c r="V43" i="171" s="1"/>
  <c r="I43" i="171"/>
  <c r="G43" i="171"/>
  <c r="F43" i="171"/>
  <c r="D2" i="171" s="1"/>
  <c r="E43" i="171"/>
  <c r="D43" i="171"/>
  <c r="C43" i="171"/>
  <c r="B42" i="171"/>
  <c r="AP41" i="171"/>
  <c r="AC41" i="171"/>
  <c r="X41" i="171"/>
  <c r="W41" i="171"/>
  <c r="V41" i="171"/>
  <c r="U41" i="171"/>
  <c r="T41" i="171"/>
  <c r="S41" i="171"/>
  <c r="N41" i="171"/>
  <c r="M41" i="171"/>
  <c r="L41" i="171"/>
  <c r="B41" i="171"/>
  <c r="AP40" i="171"/>
  <c r="AC40" i="171"/>
  <c r="X40" i="171"/>
  <c r="W40" i="171"/>
  <c r="V40" i="171"/>
  <c r="U40" i="171"/>
  <c r="T40" i="171"/>
  <c r="S40" i="171"/>
  <c r="N40" i="171"/>
  <c r="M40" i="171"/>
  <c r="L40" i="171"/>
  <c r="AP39" i="171"/>
  <c r="AC39" i="171"/>
  <c r="X39" i="171"/>
  <c r="W39" i="171"/>
  <c r="V39" i="171"/>
  <c r="U39" i="171"/>
  <c r="T39" i="171"/>
  <c r="S39" i="171"/>
  <c r="N39" i="171"/>
  <c r="M39" i="171"/>
  <c r="L39" i="171"/>
  <c r="AP38" i="171"/>
  <c r="AC38" i="171"/>
  <c r="X38" i="171"/>
  <c r="W38" i="171"/>
  <c r="V38" i="171"/>
  <c r="U38" i="171"/>
  <c r="T38" i="171"/>
  <c r="S38" i="171"/>
  <c r="N38" i="171"/>
  <c r="M38" i="171"/>
  <c r="L38" i="171"/>
  <c r="A38" i="171"/>
  <c r="AP37" i="171"/>
  <c r="AC37" i="171"/>
  <c r="X37" i="171"/>
  <c r="W37" i="171"/>
  <c r="V37" i="171"/>
  <c r="U37" i="171"/>
  <c r="T37" i="171"/>
  <c r="S37" i="171"/>
  <c r="N37" i="171"/>
  <c r="M37" i="171"/>
  <c r="L37" i="171"/>
  <c r="B37" i="171"/>
  <c r="AP36" i="171"/>
  <c r="AC36" i="171"/>
  <c r="X36" i="171"/>
  <c r="W36" i="171"/>
  <c r="V36" i="171"/>
  <c r="U36" i="171"/>
  <c r="T36" i="171"/>
  <c r="S36" i="171"/>
  <c r="N36" i="171"/>
  <c r="M36" i="171"/>
  <c r="L36" i="171"/>
  <c r="AP35" i="171"/>
  <c r="AC35" i="171"/>
  <c r="X35" i="171"/>
  <c r="W35" i="171"/>
  <c r="V35" i="171"/>
  <c r="U35" i="171"/>
  <c r="T35" i="171"/>
  <c r="S35" i="171"/>
  <c r="N35" i="171"/>
  <c r="M35" i="171"/>
  <c r="L35" i="171"/>
  <c r="AP34" i="171"/>
  <c r="AC34" i="171"/>
  <c r="X34" i="171"/>
  <c r="W34" i="171"/>
  <c r="V34" i="171"/>
  <c r="U34" i="171"/>
  <c r="T34" i="171"/>
  <c r="S34" i="171"/>
  <c r="N34" i="171"/>
  <c r="M34" i="171"/>
  <c r="L34" i="171"/>
  <c r="AP33" i="171"/>
  <c r="AC33" i="171"/>
  <c r="X33" i="171"/>
  <c r="W33" i="171"/>
  <c r="V33" i="171"/>
  <c r="U33" i="171"/>
  <c r="T33" i="171"/>
  <c r="S33" i="171"/>
  <c r="N33" i="171"/>
  <c r="M33" i="171"/>
  <c r="L33" i="171"/>
  <c r="AP32" i="171"/>
  <c r="AC32" i="171"/>
  <c r="X32" i="171"/>
  <c r="W32" i="171"/>
  <c r="V32" i="171"/>
  <c r="U32" i="171"/>
  <c r="T32" i="171"/>
  <c r="S32" i="171"/>
  <c r="N32" i="171"/>
  <c r="M32" i="171"/>
  <c r="L32" i="171"/>
  <c r="A32" i="171"/>
  <c r="AP31" i="171"/>
  <c r="AC31" i="171"/>
  <c r="X31" i="171"/>
  <c r="W31" i="171"/>
  <c r="V31" i="171"/>
  <c r="U31" i="171"/>
  <c r="T31" i="171"/>
  <c r="S31" i="171"/>
  <c r="N31" i="171"/>
  <c r="M31" i="171"/>
  <c r="L31" i="171"/>
  <c r="B31" i="171"/>
  <c r="AP30" i="171"/>
  <c r="AC30" i="171"/>
  <c r="X30" i="171"/>
  <c r="W30" i="171"/>
  <c r="V30" i="171"/>
  <c r="U30" i="171"/>
  <c r="T30" i="171"/>
  <c r="S30" i="171"/>
  <c r="N30" i="171"/>
  <c r="M30" i="171"/>
  <c r="L30" i="171"/>
  <c r="A30" i="171"/>
  <c r="AP29" i="171"/>
  <c r="AC29" i="171"/>
  <c r="X29" i="171"/>
  <c r="W29" i="171"/>
  <c r="V29" i="171"/>
  <c r="U29" i="171"/>
  <c r="T29" i="171"/>
  <c r="S29" i="171"/>
  <c r="N29" i="171"/>
  <c r="M29" i="171"/>
  <c r="L29" i="171"/>
  <c r="B29" i="171"/>
  <c r="AP28" i="171"/>
  <c r="AC28" i="171"/>
  <c r="X28" i="171"/>
  <c r="W28" i="171"/>
  <c r="V28" i="171"/>
  <c r="U28" i="171"/>
  <c r="T28" i="171"/>
  <c r="S28" i="171"/>
  <c r="N28" i="171"/>
  <c r="M28" i="171"/>
  <c r="L28" i="171"/>
  <c r="AP27" i="171"/>
  <c r="AP43" i="171" s="1"/>
  <c r="AC27" i="171"/>
  <c r="T27" i="171"/>
  <c r="S27" i="171"/>
  <c r="X27" i="171"/>
  <c r="N27" i="171"/>
  <c r="M27" i="171"/>
  <c r="L27" i="171"/>
  <c r="C22" i="171"/>
  <c r="T21" i="171"/>
  <c r="S21" i="171"/>
  <c r="R21" i="171"/>
  <c r="Q21" i="171"/>
  <c r="P21" i="171"/>
  <c r="O21" i="171"/>
  <c r="N21" i="171"/>
  <c r="M21" i="171"/>
  <c r="L21" i="171"/>
  <c r="K21" i="171"/>
  <c r="J21" i="171"/>
  <c r="I21" i="171"/>
  <c r="G21" i="171"/>
  <c r="F21" i="171"/>
  <c r="C21" i="171"/>
  <c r="B20" i="171"/>
  <c r="X19" i="171"/>
  <c r="W19" i="171"/>
  <c r="Y19" i="171" s="1"/>
  <c r="H19" i="171"/>
  <c r="V19" i="171" s="1"/>
  <c r="D19" i="171"/>
  <c r="E19" i="171" s="1"/>
  <c r="B19" i="171"/>
  <c r="A19" i="171"/>
  <c r="A41" i="171" s="1"/>
  <c r="X18" i="171"/>
  <c r="H18" i="171"/>
  <c r="W18" i="171" s="1"/>
  <c r="Y18" i="171" s="1"/>
  <c r="E18" i="171"/>
  <c r="D18" i="171"/>
  <c r="B18" i="171"/>
  <c r="B40" i="171" s="1"/>
  <c r="A18" i="171"/>
  <c r="A40" i="171" s="1"/>
  <c r="X17" i="171"/>
  <c r="W17" i="171"/>
  <c r="Y17" i="171" s="1"/>
  <c r="V17" i="171"/>
  <c r="H17" i="171"/>
  <c r="E17" i="171"/>
  <c r="D17" i="171"/>
  <c r="B17" i="171"/>
  <c r="B39" i="171" s="1"/>
  <c r="A17" i="171"/>
  <c r="A39" i="171" s="1"/>
  <c r="X16" i="171"/>
  <c r="H16" i="171"/>
  <c r="W16" i="171" s="1"/>
  <c r="Y16" i="171" s="1"/>
  <c r="E16" i="171"/>
  <c r="D16" i="171"/>
  <c r="B16" i="171"/>
  <c r="B38" i="171" s="1"/>
  <c r="A16" i="171"/>
  <c r="X15" i="171"/>
  <c r="W15" i="171"/>
  <c r="Y15" i="171" s="1"/>
  <c r="H15" i="171"/>
  <c r="V15" i="171" s="1"/>
  <c r="D15" i="171"/>
  <c r="E15" i="171" s="1"/>
  <c r="B15" i="171"/>
  <c r="A15" i="171"/>
  <c r="A37" i="171" s="1"/>
  <c r="X14" i="171"/>
  <c r="H14" i="171"/>
  <c r="W14" i="171" s="1"/>
  <c r="Y14" i="171" s="1"/>
  <c r="E14" i="171"/>
  <c r="D14" i="171"/>
  <c r="B14" i="171"/>
  <c r="B36" i="171" s="1"/>
  <c r="A14" i="171"/>
  <c r="A36" i="171" s="1"/>
  <c r="X13" i="171"/>
  <c r="W13" i="171"/>
  <c r="Y13" i="171" s="1"/>
  <c r="V13" i="171"/>
  <c r="H13" i="171"/>
  <c r="E13" i="171"/>
  <c r="D13" i="171"/>
  <c r="B13" i="171"/>
  <c r="B35" i="171" s="1"/>
  <c r="A13" i="171"/>
  <c r="A35" i="171" s="1"/>
  <c r="X12" i="171"/>
  <c r="H12" i="171"/>
  <c r="W12" i="171" s="1"/>
  <c r="Y12" i="171" s="1"/>
  <c r="E12" i="171"/>
  <c r="D12" i="171"/>
  <c r="B12" i="171"/>
  <c r="B34" i="171" s="1"/>
  <c r="A12" i="171"/>
  <c r="A34" i="171" s="1"/>
  <c r="X11" i="171"/>
  <c r="W11" i="171"/>
  <c r="Y11" i="171" s="1"/>
  <c r="H11" i="171"/>
  <c r="V11" i="171" s="1"/>
  <c r="D11" i="171"/>
  <c r="E11" i="171" s="1"/>
  <c r="B11" i="171"/>
  <c r="B33" i="171" s="1"/>
  <c r="A11" i="171"/>
  <c r="A33" i="171" s="1"/>
  <c r="X10" i="171"/>
  <c r="H10" i="171"/>
  <c r="W10" i="171" s="1"/>
  <c r="Y10" i="171" s="1"/>
  <c r="E10" i="171"/>
  <c r="D10" i="171"/>
  <c r="B10" i="171"/>
  <c r="B32" i="171" s="1"/>
  <c r="A10" i="171"/>
  <c r="X9" i="171"/>
  <c r="W9" i="171"/>
  <c r="Y9" i="171" s="1"/>
  <c r="V9" i="171"/>
  <c r="H9" i="171"/>
  <c r="E9" i="171"/>
  <c r="D9" i="171"/>
  <c r="B9" i="171"/>
  <c r="A9" i="171"/>
  <c r="A31" i="171" s="1"/>
  <c r="X8" i="171"/>
  <c r="H8" i="171"/>
  <c r="W8" i="171" s="1"/>
  <c r="Y8" i="171" s="1"/>
  <c r="E8" i="171"/>
  <c r="D8" i="171"/>
  <c r="B8" i="171"/>
  <c r="B30" i="171" s="1"/>
  <c r="A8" i="171"/>
  <c r="X7" i="171"/>
  <c r="W7" i="171"/>
  <c r="Y7" i="171" s="1"/>
  <c r="H7" i="171"/>
  <c r="V7" i="171" s="1"/>
  <c r="D7" i="171"/>
  <c r="E7" i="171" s="1"/>
  <c r="B7" i="171"/>
  <c r="A7" i="171"/>
  <c r="A29" i="171" s="1"/>
  <c r="X6" i="171"/>
  <c r="H6" i="171"/>
  <c r="W6" i="171" s="1"/>
  <c r="Y6" i="171" s="1"/>
  <c r="E6" i="171"/>
  <c r="D6" i="171"/>
  <c r="B6" i="171"/>
  <c r="B28" i="171" s="1"/>
  <c r="A6" i="171"/>
  <c r="A28" i="171" s="1"/>
  <c r="X5" i="171"/>
  <c r="H5" i="171"/>
  <c r="H21" i="171" s="1"/>
  <c r="E5" i="171"/>
  <c r="D21" i="171"/>
  <c r="B5" i="171"/>
  <c r="B27" i="171" s="1"/>
  <c r="A5" i="171"/>
  <c r="A27" i="171" s="1"/>
  <c r="C2" i="171"/>
  <c r="AF41" i="1"/>
  <c r="AG41" i="1"/>
  <c r="AH41" i="1"/>
  <c r="AI41" i="1"/>
  <c r="AJ41" i="1"/>
  <c r="AK41" i="1"/>
  <c r="AL41" i="1"/>
  <c r="AM41" i="1"/>
  <c r="AN41" i="1"/>
  <c r="AO41" i="1"/>
  <c r="AP43" i="170"/>
  <c r="AP28" i="170"/>
  <c r="AP29" i="170"/>
  <c r="AP30" i="170"/>
  <c r="AP31" i="170"/>
  <c r="AP32" i="170"/>
  <c r="AP33" i="170"/>
  <c r="AP34" i="170"/>
  <c r="AP35" i="170"/>
  <c r="AP36" i="170"/>
  <c r="AP37" i="170"/>
  <c r="AP38" i="170"/>
  <c r="AP39" i="170"/>
  <c r="AP40" i="170"/>
  <c r="AP41" i="170"/>
  <c r="AP27" i="170"/>
  <c r="O27" i="170"/>
  <c r="AO43" i="170"/>
  <c r="AN43" i="170"/>
  <c r="AM43" i="170"/>
  <c r="AL43" i="170"/>
  <c r="AK43" i="170"/>
  <c r="AJ43" i="170"/>
  <c r="AI43" i="170"/>
  <c r="AH43" i="170"/>
  <c r="AG43" i="170"/>
  <c r="AF43" i="170"/>
  <c r="AD43" i="170"/>
  <c r="AB43" i="170"/>
  <c r="AA43" i="170"/>
  <c r="Z43" i="170"/>
  <c r="AC43" i="170" s="1"/>
  <c r="R43" i="170"/>
  <c r="Q43" i="170"/>
  <c r="P43" i="170"/>
  <c r="O43" i="170"/>
  <c r="X43" i="170" s="1"/>
  <c r="K43" i="170"/>
  <c r="J43" i="170"/>
  <c r="I43" i="170"/>
  <c r="W43" i="170" s="1"/>
  <c r="G43" i="170"/>
  <c r="F43" i="170"/>
  <c r="D2" i="170" s="1"/>
  <c r="E43" i="170"/>
  <c r="D43" i="170"/>
  <c r="N43" i="170" s="1"/>
  <c r="C43" i="170"/>
  <c r="B42" i="170"/>
  <c r="AC41" i="170"/>
  <c r="X41" i="170"/>
  <c r="W41" i="170"/>
  <c r="V41" i="170"/>
  <c r="U41" i="170"/>
  <c r="T41" i="170"/>
  <c r="S41" i="170"/>
  <c r="N41" i="170"/>
  <c r="M41" i="170"/>
  <c r="L41" i="170"/>
  <c r="AC40" i="170"/>
  <c r="X40" i="170"/>
  <c r="W40" i="170"/>
  <c r="V40" i="170"/>
  <c r="U40" i="170"/>
  <c r="T40" i="170"/>
  <c r="S40" i="170"/>
  <c r="N40" i="170"/>
  <c r="M40" i="170"/>
  <c r="L40" i="170"/>
  <c r="AC39" i="170"/>
  <c r="X39" i="170"/>
  <c r="W39" i="170"/>
  <c r="V39" i="170"/>
  <c r="U39" i="170"/>
  <c r="T39" i="170"/>
  <c r="S39" i="170"/>
  <c r="N39" i="170"/>
  <c r="M39" i="170"/>
  <c r="L39" i="170"/>
  <c r="B39" i="170"/>
  <c r="A39" i="170"/>
  <c r="AC38" i="170"/>
  <c r="X38" i="170"/>
  <c r="W38" i="170"/>
  <c r="V38" i="170"/>
  <c r="U38" i="170"/>
  <c r="T38" i="170"/>
  <c r="S38" i="170"/>
  <c r="N38" i="170"/>
  <c r="M38" i="170"/>
  <c r="L38" i="170"/>
  <c r="B38" i="170"/>
  <c r="A38" i="170"/>
  <c r="AC37" i="170"/>
  <c r="X37" i="170"/>
  <c r="W37" i="170"/>
  <c r="V37" i="170"/>
  <c r="U37" i="170"/>
  <c r="T37" i="170"/>
  <c r="S37" i="170"/>
  <c r="N37" i="170"/>
  <c r="M37" i="170"/>
  <c r="L37" i="170"/>
  <c r="AC36" i="170"/>
  <c r="X36" i="170"/>
  <c r="W36" i="170"/>
  <c r="V36" i="170"/>
  <c r="U36" i="170"/>
  <c r="T36" i="170"/>
  <c r="S36" i="170"/>
  <c r="N36" i="170"/>
  <c r="M36" i="170"/>
  <c r="L36" i="170"/>
  <c r="AC35" i="170"/>
  <c r="X35" i="170"/>
  <c r="W35" i="170"/>
  <c r="V35" i="170"/>
  <c r="U35" i="170"/>
  <c r="T35" i="170"/>
  <c r="S35" i="170"/>
  <c r="N35" i="170"/>
  <c r="M35" i="170"/>
  <c r="L35" i="170"/>
  <c r="B35" i="170"/>
  <c r="A35" i="170"/>
  <c r="AC34" i="170"/>
  <c r="X34" i="170"/>
  <c r="W34" i="170"/>
  <c r="V34" i="170"/>
  <c r="U34" i="170"/>
  <c r="T34" i="170"/>
  <c r="S34" i="170"/>
  <c r="N34" i="170"/>
  <c r="M34" i="170"/>
  <c r="L34" i="170"/>
  <c r="B34" i="170"/>
  <c r="A34" i="170"/>
  <c r="AC33" i="170"/>
  <c r="X33" i="170"/>
  <c r="W33" i="170"/>
  <c r="V33" i="170"/>
  <c r="U33" i="170"/>
  <c r="T33" i="170"/>
  <c r="S33" i="170"/>
  <c r="N33" i="170"/>
  <c r="M33" i="170"/>
  <c r="L33" i="170"/>
  <c r="AC32" i="170"/>
  <c r="X32" i="170"/>
  <c r="W32" i="170"/>
  <c r="V32" i="170"/>
  <c r="U32" i="170"/>
  <c r="T32" i="170"/>
  <c r="S32" i="170"/>
  <c r="N32" i="170"/>
  <c r="M32" i="170"/>
  <c r="L32" i="170"/>
  <c r="AC31" i="170"/>
  <c r="X31" i="170"/>
  <c r="W31" i="170"/>
  <c r="V31" i="170"/>
  <c r="U31" i="170"/>
  <c r="T31" i="170"/>
  <c r="S31" i="170"/>
  <c r="N31" i="170"/>
  <c r="M31" i="170"/>
  <c r="L31" i="170"/>
  <c r="B31" i="170"/>
  <c r="A31" i="170"/>
  <c r="AC30" i="170"/>
  <c r="X30" i="170"/>
  <c r="W30" i="170"/>
  <c r="V30" i="170"/>
  <c r="U30" i="170"/>
  <c r="T30" i="170"/>
  <c r="S30" i="170"/>
  <c r="N30" i="170"/>
  <c r="M30" i="170"/>
  <c r="L30" i="170"/>
  <c r="B30" i="170"/>
  <c r="A30" i="170"/>
  <c r="AC29" i="170"/>
  <c r="X29" i="170"/>
  <c r="W29" i="170"/>
  <c r="V29" i="170"/>
  <c r="U29" i="170"/>
  <c r="T29" i="170"/>
  <c r="S29" i="170"/>
  <c r="N29" i="170"/>
  <c r="M29" i="170"/>
  <c r="L29" i="170"/>
  <c r="AC28" i="170"/>
  <c r="X28" i="170"/>
  <c r="W28" i="170"/>
  <c r="V28" i="170"/>
  <c r="U28" i="170"/>
  <c r="T28" i="170"/>
  <c r="S28" i="170"/>
  <c r="N28" i="170"/>
  <c r="M28" i="170"/>
  <c r="L28" i="170"/>
  <c r="AC27" i="170"/>
  <c r="X27" i="170"/>
  <c r="W27" i="170"/>
  <c r="V27" i="170"/>
  <c r="U27" i="170"/>
  <c r="T27" i="170"/>
  <c r="S27" i="170"/>
  <c r="N27" i="170"/>
  <c r="M27" i="170"/>
  <c r="L27" i="170"/>
  <c r="A27" i="170"/>
  <c r="C22" i="170"/>
  <c r="N22" i="170" s="1"/>
  <c r="T21" i="170"/>
  <c r="S21" i="170"/>
  <c r="S22" i="170" s="1"/>
  <c r="R21" i="170"/>
  <c r="Q21" i="170"/>
  <c r="P21" i="170"/>
  <c r="P22" i="170" s="1"/>
  <c r="O21" i="170"/>
  <c r="O22" i="170" s="1"/>
  <c r="N21" i="170"/>
  <c r="M21" i="170"/>
  <c r="L21" i="170"/>
  <c r="K21" i="170"/>
  <c r="J21" i="170"/>
  <c r="I21" i="170"/>
  <c r="I22" i="170" s="1"/>
  <c r="G21" i="170"/>
  <c r="F21" i="170"/>
  <c r="C21" i="170"/>
  <c r="B20" i="170"/>
  <c r="X19" i="170"/>
  <c r="H19" i="170"/>
  <c r="W19" i="170" s="1"/>
  <c r="Y19" i="170" s="1"/>
  <c r="E19" i="170"/>
  <c r="D19" i="170"/>
  <c r="B19" i="170"/>
  <c r="B41" i="170" s="1"/>
  <c r="A19" i="170"/>
  <c r="A41" i="170" s="1"/>
  <c r="X18" i="170"/>
  <c r="W18" i="170"/>
  <c r="Y18" i="170" s="1"/>
  <c r="V18" i="170"/>
  <c r="H18" i="170"/>
  <c r="D18" i="170"/>
  <c r="E18" i="170" s="1"/>
  <c r="B18" i="170"/>
  <c r="B40" i="170" s="1"/>
  <c r="A18" i="170"/>
  <c r="A40" i="170" s="1"/>
  <c r="X17" i="170"/>
  <c r="H17" i="170"/>
  <c r="W17" i="170" s="1"/>
  <c r="Y17" i="170" s="1"/>
  <c r="E17" i="170"/>
  <c r="D17" i="170"/>
  <c r="B17" i="170"/>
  <c r="A17" i="170"/>
  <c r="X16" i="170"/>
  <c r="W16" i="170"/>
  <c r="Y16" i="170" s="1"/>
  <c r="H16" i="170"/>
  <c r="V16" i="170" s="1"/>
  <c r="E16" i="170"/>
  <c r="D16" i="170"/>
  <c r="B16" i="170"/>
  <c r="A16" i="170"/>
  <c r="X15" i="170"/>
  <c r="H15" i="170"/>
  <c r="V15" i="170" s="1"/>
  <c r="E15" i="170"/>
  <c r="D15" i="170"/>
  <c r="B15" i="170"/>
  <c r="B37" i="170" s="1"/>
  <c r="A15" i="170"/>
  <c r="A37" i="170" s="1"/>
  <c r="X14" i="170"/>
  <c r="W14" i="170"/>
  <c r="Y14" i="170" s="1"/>
  <c r="V14" i="170"/>
  <c r="H14" i="170"/>
  <c r="D14" i="170"/>
  <c r="E14" i="170" s="1"/>
  <c r="B14" i="170"/>
  <c r="B36" i="170" s="1"/>
  <c r="A14" i="170"/>
  <c r="A36" i="170" s="1"/>
  <c r="X13" i="170"/>
  <c r="H13" i="170"/>
  <c r="W13" i="170" s="1"/>
  <c r="Y13" i="170" s="1"/>
  <c r="E13" i="170"/>
  <c r="D13" i="170"/>
  <c r="B13" i="170"/>
  <c r="A13" i="170"/>
  <c r="X12" i="170"/>
  <c r="W12" i="170"/>
  <c r="Y12" i="170" s="1"/>
  <c r="H12" i="170"/>
  <c r="V12" i="170" s="1"/>
  <c r="E12" i="170"/>
  <c r="D12" i="170"/>
  <c r="B12" i="170"/>
  <c r="A12" i="170"/>
  <c r="X11" i="170"/>
  <c r="H11" i="170"/>
  <c r="V11" i="170" s="1"/>
  <c r="E11" i="170"/>
  <c r="D11" i="170"/>
  <c r="B11" i="170"/>
  <c r="B33" i="170" s="1"/>
  <c r="A11" i="170"/>
  <c r="A33" i="170" s="1"/>
  <c r="X10" i="170"/>
  <c r="W10" i="170"/>
  <c r="Y10" i="170" s="1"/>
  <c r="V10" i="170"/>
  <c r="H10" i="170"/>
  <c r="D10" i="170"/>
  <c r="E10" i="170" s="1"/>
  <c r="B10" i="170"/>
  <c r="B32" i="170" s="1"/>
  <c r="A10" i="170"/>
  <c r="A32" i="170" s="1"/>
  <c r="X9" i="170"/>
  <c r="H9" i="170"/>
  <c r="W9" i="170" s="1"/>
  <c r="Y9" i="170" s="1"/>
  <c r="E9" i="170"/>
  <c r="D9" i="170"/>
  <c r="B9" i="170"/>
  <c r="A9" i="170"/>
  <c r="X8" i="170"/>
  <c r="W8" i="170"/>
  <c r="Y8" i="170" s="1"/>
  <c r="H8" i="170"/>
  <c r="V8" i="170" s="1"/>
  <c r="E8" i="170"/>
  <c r="D8" i="170"/>
  <c r="B8" i="170"/>
  <c r="A8" i="170"/>
  <c r="X7" i="170"/>
  <c r="H7" i="170"/>
  <c r="W7" i="170" s="1"/>
  <c r="Y7" i="170" s="1"/>
  <c r="E7" i="170"/>
  <c r="D7" i="170"/>
  <c r="B7" i="170"/>
  <c r="B29" i="170" s="1"/>
  <c r="A7" i="170"/>
  <c r="A29" i="170" s="1"/>
  <c r="X6" i="170"/>
  <c r="W6" i="170"/>
  <c r="Y6" i="170" s="1"/>
  <c r="H6" i="170"/>
  <c r="V6" i="170" s="1"/>
  <c r="D6" i="170"/>
  <c r="E6" i="170" s="1"/>
  <c r="B6" i="170"/>
  <c r="B28" i="170" s="1"/>
  <c r="A6" i="170"/>
  <c r="A28" i="170" s="1"/>
  <c r="X5" i="170"/>
  <c r="H5" i="170"/>
  <c r="W5" i="170" s="1"/>
  <c r="D5" i="170"/>
  <c r="D21" i="170" s="1"/>
  <c r="B5" i="170"/>
  <c r="B27" i="170" s="1"/>
  <c r="A5" i="170"/>
  <c r="D16" i="1"/>
  <c r="AG27" i="1"/>
  <c r="AH27" i="1"/>
  <c r="AI27" i="1"/>
  <c r="AJ27" i="1"/>
  <c r="AK27" i="1"/>
  <c r="AL27" i="1"/>
  <c r="AM27" i="1"/>
  <c r="AN27" i="1"/>
  <c r="AO27" i="1"/>
  <c r="AG28" i="1"/>
  <c r="AH28" i="1"/>
  <c r="AI28" i="1"/>
  <c r="AJ28" i="1"/>
  <c r="AK28" i="1"/>
  <c r="AL28" i="1"/>
  <c r="AM28" i="1"/>
  <c r="AN28" i="1"/>
  <c r="AO28" i="1"/>
  <c r="AG29" i="1"/>
  <c r="AH29" i="1"/>
  <c r="AI29" i="1"/>
  <c r="AJ29" i="1"/>
  <c r="AK29" i="1"/>
  <c r="AL29" i="1"/>
  <c r="AM29" i="1"/>
  <c r="AN29" i="1"/>
  <c r="AO29" i="1"/>
  <c r="AG30" i="1"/>
  <c r="AH30" i="1"/>
  <c r="AI30" i="1"/>
  <c r="AJ30" i="1"/>
  <c r="AK30" i="1"/>
  <c r="AL30" i="1"/>
  <c r="AM30" i="1"/>
  <c r="AN30" i="1"/>
  <c r="AO30" i="1"/>
  <c r="AG31" i="1"/>
  <c r="AH31" i="1"/>
  <c r="AI31" i="1"/>
  <c r="AJ31" i="1"/>
  <c r="AK31" i="1"/>
  <c r="AL31" i="1"/>
  <c r="AM31" i="1"/>
  <c r="AN31" i="1"/>
  <c r="AO31" i="1"/>
  <c r="AG32" i="1"/>
  <c r="AH32" i="1"/>
  <c r="AI32" i="1"/>
  <c r="AJ32" i="1"/>
  <c r="AK32" i="1"/>
  <c r="AL32" i="1"/>
  <c r="AM32" i="1"/>
  <c r="AN32" i="1"/>
  <c r="AO32" i="1"/>
  <c r="AG33" i="1"/>
  <c r="AH33" i="1"/>
  <c r="AI33" i="1"/>
  <c r="AJ33" i="1"/>
  <c r="AK33" i="1"/>
  <c r="AL33" i="1"/>
  <c r="AM33" i="1"/>
  <c r="AN33" i="1"/>
  <c r="AO33" i="1"/>
  <c r="AG34" i="1"/>
  <c r="AH34" i="1"/>
  <c r="AI34" i="1"/>
  <c r="AJ34" i="1"/>
  <c r="AK34" i="1"/>
  <c r="AL34" i="1"/>
  <c r="AM34" i="1"/>
  <c r="AN34" i="1"/>
  <c r="AO34" i="1"/>
  <c r="AG35" i="1"/>
  <c r="AH35" i="1"/>
  <c r="AI35" i="1"/>
  <c r="AJ35" i="1"/>
  <c r="AK35" i="1"/>
  <c r="AL35" i="1"/>
  <c r="AM35" i="1"/>
  <c r="AN35" i="1"/>
  <c r="AO35" i="1"/>
  <c r="AG36" i="1"/>
  <c r="AH36" i="1"/>
  <c r="AI36" i="1"/>
  <c r="AJ36" i="1"/>
  <c r="AK36" i="1"/>
  <c r="AL36" i="1"/>
  <c r="AM36" i="1"/>
  <c r="AN36" i="1"/>
  <c r="AO36" i="1"/>
  <c r="AG37" i="1"/>
  <c r="AH37" i="1"/>
  <c r="AI37" i="1"/>
  <c r="AJ37" i="1"/>
  <c r="AK37" i="1"/>
  <c r="AL37" i="1"/>
  <c r="AM37" i="1"/>
  <c r="AN37" i="1"/>
  <c r="AO37" i="1"/>
  <c r="AG38" i="1"/>
  <c r="AH38" i="1"/>
  <c r="AI38" i="1"/>
  <c r="AJ38" i="1"/>
  <c r="AK38" i="1"/>
  <c r="AL38" i="1"/>
  <c r="AM38" i="1"/>
  <c r="AN38" i="1"/>
  <c r="AO38" i="1"/>
  <c r="AG39" i="1"/>
  <c r="AH39" i="1"/>
  <c r="AI39" i="1"/>
  <c r="AJ39" i="1"/>
  <c r="AK39" i="1"/>
  <c r="AL39" i="1"/>
  <c r="AM39" i="1"/>
  <c r="AN39" i="1"/>
  <c r="AO39" i="1"/>
  <c r="AG40" i="1"/>
  <c r="AH40" i="1"/>
  <c r="AI40" i="1"/>
  <c r="AJ40" i="1"/>
  <c r="AK40" i="1"/>
  <c r="AL40" i="1"/>
  <c r="AM40" i="1"/>
  <c r="AN40" i="1"/>
  <c r="AO40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27" i="1"/>
  <c r="Y41" i="1"/>
  <c r="Y42" i="1"/>
  <c r="D5" i="1"/>
  <c r="D7" i="1"/>
  <c r="D8" i="1"/>
  <c r="D9" i="1"/>
  <c r="D12" i="1"/>
  <c r="D13" i="1"/>
  <c r="D15" i="1"/>
  <c r="D17" i="1"/>
  <c r="E21" i="173" l="1"/>
  <c r="E2" i="173"/>
  <c r="V21" i="173"/>
  <c r="H22" i="173"/>
  <c r="W21" i="173"/>
  <c r="E6" i="173"/>
  <c r="E10" i="173"/>
  <c r="X21" i="173"/>
  <c r="O22" i="173"/>
  <c r="T43" i="173"/>
  <c r="D11" i="1"/>
  <c r="V5" i="173"/>
  <c r="W43" i="173"/>
  <c r="L43" i="173"/>
  <c r="AC43" i="171"/>
  <c r="M43" i="171"/>
  <c r="X43" i="171"/>
  <c r="N43" i="171"/>
  <c r="T22" i="171"/>
  <c r="V5" i="171"/>
  <c r="W5" i="171"/>
  <c r="Y5" i="171" s="1"/>
  <c r="F22" i="171"/>
  <c r="S22" i="171"/>
  <c r="G22" i="171"/>
  <c r="I22" i="171"/>
  <c r="M22" i="171"/>
  <c r="J22" i="171"/>
  <c r="K22" i="171"/>
  <c r="N22" i="171"/>
  <c r="L22" i="171"/>
  <c r="O22" i="171"/>
  <c r="P22" i="171"/>
  <c r="Q22" i="171"/>
  <c r="R22" i="171"/>
  <c r="AM43" i="1"/>
  <c r="AP35" i="1"/>
  <c r="AP33" i="1"/>
  <c r="E2" i="171"/>
  <c r="E21" i="171"/>
  <c r="W21" i="171"/>
  <c r="V21" i="171"/>
  <c r="H22" i="171"/>
  <c r="AP31" i="1"/>
  <c r="V6" i="171"/>
  <c r="V10" i="171"/>
  <c r="V14" i="171"/>
  <c r="V18" i="171"/>
  <c r="U27" i="171"/>
  <c r="AP32" i="1"/>
  <c r="AP30" i="1"/>
  <c r="AO43" i="1"/>
  <c r="V27" i="171"/>
  <c r="T43" i="171"/>
  <c r="AF43" i="1"/>
  <c r="AP29" i="1"/>
  <c r="W27" i="171"/>
  <c r="X21" i="171"/>
  <c r="AP40" i="1"/>
  <c r="AP28" i="1"/>
  <c r="W43" i="171"/>
  <c r="AP38" i="1"/>
  <c r="AK43" i="1"/>
  <c r="L43" i="171"/>
  <c r="AL43" i="1"/>
  <c r="AP37" i="1"/>
  <c r="AJ43" i="1"/>
  <c r="V8" i="171"/>
  <c r="V12" i="171"/>
  <c r="V16" i="171"/>
  <c r="AP39" i="1"/>
  <c r="AP36" i="1"/>
  <c r="AI43" i="1"/>
  <c r="AH43" i="1"/>
  <c r="AP34" i="1"/>
  <c r="AG43" i="1"/>
  <c r="AP27" i="1"/>
  <c r="AN43" i="1"/>
  <c r="AP41" i="1"/>
  <c r="E5" i="170"/>
  <c r="S43" i="170"/>
  <c r="V43" i="170"/>
  <c r="C2" i="170"/>
  <c r="L43" i="170"/>
  <c r="T43" i="170"/>
  <c r="M43" i="170"/>
  <c r="H21" i="170"/>
  <c r="W21" i="170" s="1"/>
  <c r="Y21" i="170" s="1"/>
  <c r="Y5" i="170"/>
  <c r="Q22" i="170"/>
  <c r="R22" i="170"/>
  <c r="F22" i="170"/>
  <c r="T22" i="170"/>
  <c r="G22" i="170"/>
  <c r="L22" i="170"/>
  <c r="K22" i="170"/>
  <c r="M22" i="170"/>
  <c r="J22" i="170"/>
  <c r="E21" i="170"/>
  <c r="E2" i="170"/>
  <c r="V7" i="170"/>
  <c r="V19" i="170"/>
  <c r="W11" i="170"/>
  <c r="Y11" i="170" s="1"/>
  <c r="W15" i="170"/>
  <c r="Y15" i="170" s="1"/>
  <c r="X21" i="170"/>
  <c r="U43" i="170"/>
  <c r="D14" i="1"/>
  <c r="V5" i="170"/>
  <c r="V9" i="170"/>
  <c r="V13" i="170"/>
  <c r="V17" i="170"/>
  <c r="D6" i="1"/>
  <c r="Y21" i="173" l="1"/>
  <c r="AP43" i="1"/>
  <c r="Y21" i="171"/>
  <c r="H22" i="170"/>
  <c r="V21" i="170"/>
  <c r="T8" i="1"/>
  <c r="A39" i="1"/>
  <c r="B39" i="1"/>
  <c r="AD32" i="1" l="1"/>
  <c r="AD31" i="1"/>
  <c r="F28" i="1"/>
  <c r="E28" i="1"/>
  <c r="C28" i="1"/>
  <c r="AD28" i="1"/>
  <c r="O28" i="1"/>
  <c r="G28" i="1"/>
  <c r="Z28" i="1"/>
  <c r="AA28" i="1"/>
  <c r="P28" i="1"/>
  <c r="AB28" i="1"/>
  <c r="J28" i="1"/>
  <c r="K28" i="1"/>
  <c r="D28" i="1"/>
  <c r="I28" i="1"/>
  <c r="E35" i="1"/>
  <c r="D35" i="1"/>
  <c r="C35" i="1"/>
  <c r="Z35" i="1"/>
  <c r="AA35" i="1"/>
  <c r="AB35" i="1"/>
  <c r="K35" i="1"/>
  <c r="J35" i="1"/>
  <c r="I35" i="1"/>
  <c r="G35" i="1"/>
  <c r="F35" i="1"/>
  <c r="P35" i="1"/>
  <c r="O35" i="1"/>
  <c r="AD35" i="1"/>
  <c r="D38" i="1"/>
  <c r="I38" i="1"/>
  <c r="G38" i="1"/>
  <c r="AD38" i="1"/>
  <c r="Z38" i="1"/>
  <c r="F38" i="1"/>
  <c r="AA38" i="1"/>
  <c r="E38" i="1"/>
  <c r="K38" i="1"/>
  <c r="J38" i="1"/>
  <c r="C38" i="1"/>
  <c r="P38" i="1"/>
  <c r="AB38" i="1"/>
  <c r="O38" i="1"/>
  <c r="C22" i="1"/>
  <c r="AD36" i="1"/>
  <c r="K36" i="1"/>
  <c r="J36" i="1"/>
  <c r="P36" i="1"/>
  <c r="I36" i="1"/>
  <c r="O36" i="1"/>
  <c r="G36" i="1"/>
  <c r="C36" i="1"/>
  <c r="E36" i="1"/>
  <c r="D36" i="1"/>
  <c r="Z36" i="1"/>
  <c r="AA36" i="1"/>
  <c r="AB36" i="1"/>
  <c r="F36" i="1"/>
  <c r="AA29" i="1"/>
  <c r="AB29" i="1"/>
  <c r="K29" i="1"/>
  <c r="J29" i="1"/>
  <c r="I29" i="1"/>
  <c r="P29" i="1"/>
  <c r="D29" i="1"/>
  <c r="E29" i="1"/>
  <c r="AD29" i="1"/>
  <c r="O29" i="1"/>
  <c r="G29" i="1"/>
  <c r="F29" i="1"/>
  <c r="Z29" i="1"/>
  <c r="C29" i="1"/>
  <c r="AA37" i="1"/>
  <c r="AD37" i="1"/>
  <c r="AB37" i="1"/>
  <c r="O37" i="1"/>
  <c r="J37" i="1"/>
  <c r="F37" i="1"/>
  <c r="G37" i="1"/>
  <c r="D37" i="1"/>
  <c r="Z37" i="1"/>
  <c r="K37" i="1"/>
  <c r="E37" i="1"/>
  <c r="I37" i="1"/>
  <c r="C37" i="1"/>
  <c r="Z34" i="1"/>
  <c r="K34" i="1"/>
  <c r="AA34" i="1"/>
  <c r="J34" i="1"/>
  <c r="F34" i="1"/>
  <c r="AB34" i="1"/>
  <c r="G34" i="1"/>
  <c r="E34" i="1"/>
  <c r="C34" i="1"/>
  <c r="D34" i="1"/>
  <c r="I34" i="1"/>
  <c r="AD34" i="1"/>
  <c r="O34" i="1"/>
  <c r="AA27" i="1"/>
  <c r="AB27" i="1"/>
  <c r="K27" i="1"/>
  <c r="AD27" i="1"/>
  <c r="G27" i="1"/>
  <c r="Z27" i="1"/>
  <c r="F27" i="1"/>
  <c r="D27" i="1"/>
  <c r="E27" i="1"/>
  <c r="C27" i="1"/>
  <c r="P27" i="1"/>
  <c r="O27" i="1"/>
  <c r="J27" i="1"/>
  <c r="I27" i="1"/>
  <c r="J39" i="1"/>
  <c r="K39" i="1"/>
  <c r="O39" i="1"/>
  <c r="AD39" i="1"/>
  <c r="P39" i="1"/>
  <c r="Z39" i="1"/>
  <c r="AA39" i="1"/>
  <c r="C39" i="1"/>
  <c r="D39" i="1"/>
  <c r="E39" i="1"/>
  <c r="F39" i="1"/>
  <c r="G39" i="1"/>
  <c r="I39" i="1"/>
  <c r="AB39" i="1"/>
  <c r="K40" i="1"/>
  <c r="O40" i="1"/>
  <c r="P40" i="1"/>
  <c r="C40" i="1"/>
  <c r="D40" i="1"/>
  <c r="AD40" i="1"/>
  <c r="Z40" i="1"/>
  <c r="E40" i="1"/>
  <c r="AA40" i="1"/>
  <c r="G40" i="1"/>
  <c r="AB40" i="1"/>
  <c r="I40" i="1"/>
  <c r="J40" i="1"/>
  <c r="F40" i="1"/>
  <c r="C30" i="1"/>
  <c r="Z30" i="1"/>
  <c r="AA30" i="1"/>
  <c r="O30" i="1"/>
  <c r="K30" i="1"/>
  <c r="G30" i="1"/>
  <c r="F30" i="1"/>
  <c r="AD30" i="1"/>
  <c r="E30" i="1"/>
  <c r="AB30" i="1"/>
  <c r="J30" i="1"/>
  <c r="D30" i="1"/>
  <c r="I30" i="1"/>
  <c r="D32" i="1"/>
  <c r="I32" i="1"/>
  <c r="P32" i="1"/>
  <c r="O32" i="1"/>
  <c r="K32" i="1"/>
  <c r="AA32" i="1"/>
  <c r="J32" i="1"/>
  <c r="G32" i="1"/>
  <c r="F32" i="1"/>
  <c r="E32" i="1"/>
  <c r="Z32" i="1"/>
  <c r="C32" i="1"/>
  <c r="AB32" i="1"/>
  <c r="P31" i="1"/>
  <c r="J31" i="1"/>
  <c r="O31" i="1"/>
  <c r="I31" i="1"/>
  <c r="G31" i="1"/>
  <c r="F31" i="1"/>
  <c r="Z31" i="1"/>
  <c r="AA31" i="1"/>
  <c r="D31" i="1"/>
  <c r="K31" i="1"/>
  <c r="AB31" i="1"/>
  <c r="E31" i="1"/>
  <c r="C31" i="1"/>
  <c r="AA33" i="1"/>
  <c r="G33" i="1"/>
  <c r="AB33" i="1"/>
  <c r="F33" i="1"/>
  <c r="E33" i="1"/>
  <c r="D33" i="1"/>
  <c r="C33" i="1"/>
  <c r="I33" i="1"/>
  <c r="AD33" i="1"/>
  <c r="K33" i="1"/>
  <c r="Z33" i="1"/>
  <c r="O33" i="1"/>
  <c r="J33" i="1"/>
  <c r="AC32" i="1" l="1"/>
  <c r="AC31" i="1"/>
  <c r="Y30" i="1"/>
  <c r="AC27" i="1"/>
  <c r="Y40" i="1"/>
  <c r="Y35" i="1"/>
  <c r="Y32" i="1"/>
  <c r="Y28" i="1"/>
  <c r="Y33" i="1"/>
  <c r="Y38" i="1"/>
  <c r="Y39" i="1"/>
  <c r="Y36" i="1"/>
  <c r="Y27" i="1"/>
  <c r="Y34" i="1"/>
  <c r="Y31" i="1"/>
  <c r="Y37" i="1"/>
  <c r="Y29" i="1"/>
  <c r="Q33" i="1"/>
  <c r="P33" i="1"/>
  <c r="M31" i="1"/>
  <c r="N32" i="1"/>
  <c r="Q30" i="1"/>
  <c r="P30" i="1"/>
  <c r="N40" i="1"/>
  <c r="T39" i="1"/>
  <c r="U39" i="1"/>
  <c r="V29" i="1"/>
  <c r="X36" i="1"/>
  <c r="M38" i="1"/>
  <c r="T35" i="1"/>
  <c r="U35" i="1"/>
  <c r="M28" i="1"/>
  <c r="W28" i="1"/>
  <c r="M29" i="1"/>
  <c r="W29" i="1"/>
  <c r="AC33" i="1"/>
  <c r="W36" i="1"/>
  <c r="M36" i="1"/>
  <c r="T40" i="1"/>
  <c r="U40" i="1"/>
  <c r="X39" i="1"/>
  <c r="L34" i="1"/>
  <c r="U36" i="1"/>
  <c r="T36" i="1"/>
  <c r="H38" i="1"/>
  <c r="L35" i="1"/>
  <c r="AC40" i="1"/>
  <c r="X35" i="1"/>
  <c r="W30" i="1"/>
  <c r="M30" i="1"/>
  <c r="AC39" i="1"/>
  <c r="N31" i="1"/>
  <c r="V30" i="1"/>
  <c r="H40" i="1"/>
  <c r="X40" i="1"/>
  <c r="V36" i="1"/>
  <c r="W35" i="1"/>
  <c r="M35" i="1"/>
  <c r="V28" i="1"/>
  <c r="H32" i="1"/>
  <c r="V40" i="1"/>
  <c r="W39" i="1"/>
  <c r="V39" i="1"/>
  <c r="H34" i="1"/>
  <c r="L37" i="1"/>
  <c r="H29" i="1"/>
  <c r="H36" i="1"/>
  <c r="AC38" i="1"/>
  <c r="V35" i="1"/>
  <c r="H28" i="1"/>
  <c r="N30" i="1"/>
  <c r="N33" i="1"/>
  <c r="X33" i="1"/>
  <c r="L32" i="1"/>
  <c r="W40" i="1"/>
  <c r="M40" i="1"/>
  <c r="Q34" i="1"/>
  <c r="P34" i="1"/>
  <c r="H37" i="1"/>
  <c r="L29" i="1"/>
  <c r="AC36" i="1"/>
  <c r="L38" i="1"/>
  <c r="T28" i="1"/>
  <c r="U28" i="1"/>
  <c r="L36" i="1"/>
  <c r="H35" i="1"/>
  <c r="M33" i="1"/>
  <c r="W33" i="1"/>
  <c r="H33" i="1"/>
  <c r="H31" i="1"/>
  <c r="V32" i="1"/>
  <c r="AC30" i="1"/>
  <c r="H39" i="1"/>
  <c r="V34" i="1"/>
  <c r="V37" i="1"/>
  <c r="X38" i="1"/>
  <c r="W38" i="1"/>
  <c r="M32" i="1"/>
  <c r="W32" i="1"/>
  <c r="M37" i="1"/>
  <c r="W37" i="1"/>
  <c r="N28" i="1"/>
  <c r="L31" i="1"/>
  <c r="H30" i="1"/>
  <c r="L40" i="1"/>
  <c r="M39" i="1"/>
  <c r="X37" i="1"/>
  <c r="AC29" i="1"/>
  <c r="N38" i="1"/>
  <c r="T31" i="1"/>
  <c r="U31" i="1"/>
  <c r="V33" i="1"/>
  <c r="W31" i="1"/>
  <c r="L30" i="1"/>
  <c r="L39" i="1"/>
  <c r="N39" i="1"/>
  <c r="X34" i="1"/>
  <c r="X29" i="1"/>
  <c r="N36" i="1"/>
  <c r="T38" i="1"/>
  <c r="U38" i="1"/>
  <c r="L28" i="1"/>
  <c r="L33" i="1"/>
  <c r="X31" i="1"/>
  <c r="X32" i="1"/>
  <c r="AC34" i="1"/>
  <c r="AC37" i="1"/>
  <c r="N29" i="1"/>
  <c r="X28" i="1"/>
  <c r="N34" i="1"/>
  <c r="V31" i="1"/>
  <c r="T32" i="1"/>
  <c r="U32" i="1"/>
  <c r="X30" i="1"/>
  <c r="M34" i="1"/>
  <c r="W34" i="1"/>
  <c r="N37" i="1"/>
  <c r="Q37" i="1"/>
  <c r="P37" i="1"/>
  <c r="T29" i="1"/>
  <c r="U29" i="1"/>
  <c r="V38" i="1"/>
  <c r="AC35" i="1"/>
  <c r="N35" i="1"/>
  <c r="AC28" i="1"/>
  <c r="R34" i="1"/>
  <c r="Q28" i="1"/>
  <c r="Q36" i="1"/>
  <c r="R33" i="1"/>
  <c r="Q40" i="1"/>
  <c r="Q31" i="1"/>
  <c r="Q27" i="1"/>
  <c r="K17" i="1"/>
  <c r="M17" i="1"/>
  <c r="Q17" i="1"/>
  <c r="L17" i="1"/>
  <c r="I17" i="1"/>
  <c r="P17" i="1"/>
  <c r="T17" i="1"/>
  <c r="S17" i="1"/>
  <c r="R17" i="1"/>
  <c r="J17" i="1"/>
  <c r="O17" i="1"/>
  <c r="F17" i="1"/>
  <c r="N17" i="1"/>
  <c r="G17" i="1"/>
  <c r="C1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40" i="1"/>
  <c r="B40" i="1"/>
  <c r="R37" i="1" l="1"/>
  <c r="S40" i="1"/>
  <c r="S28" i="1"/>
  <c r="R29" i="1"/>
  <c r="Q29" i="1"/>
  <c r="R39" i="1"/>
  <c r="Q39" i="1"/>
  <c r="U30" i="1"/>
  <c r="T30" i="1"/>
  <c r="S31" i="1"/>
  <c r="R32" i="1"/>
  <c r="Q32" i="1"/>
  <c r="R38" i="1"/>
  <c r="Q38" i="1"/>
  <c r="S30" i="1"/>
  <c r="R30" i="1"/>
  <c r="T37" i="1"/>
  <c r="U37" i="1"/>
  <c r="S37" i="1"/>
  <c r="R35" i="1"/>
  <c r="Q35" i="1"/>
  <c r="U34" i="1"/>
  <c r="T34" i="1"/>
  <c r="U33" i="1"/>
  <c r="T33" i="1"/>
  <c r="S36" i="1"/>
  <c r="S34" i="1"/>
  <c r="S33" i="1"/>
  <c r="E17" i="1"/>
  <c r="R28" i="1"/>
  <c r="R31" i="1"/>
  <c r="R36" i="1"/>
  <c r="R40" i="1"/>
  <c r="H17" i="1"/>
  <c r="B42" i="1"/>
  <c r="B41" i="1"/>
  <c r="A41" i="1"/>
  <c r="B27" i="1"/>
  <c r="A27" i="1"/>
  <c r="S39" i="1" l="1"/>
  <c r="S29" i="1"/>
  <c r="S38" i="1"/>
  <c r="S35" i="1"/>
  <c r="S32" i="1"/>
  <c r="R27" i="1"/>
  <c r="R12" i="1"/>
  <c r="M8" i="1"/>
  <c r="K12" i="1"/>
  <c r="J6" i="1"/>
  <c r="N11" i="1"/>
  <c r="M13" i="1"/>
  <c r="F7" i="1"/>
  <c r="N7" i="1"/>
  <c r="N16" i="1"/>
  <c r="T15" i="1"/>
  <c r="O8" i="1"/>
  <c r="Q7" i="1"/>
  <c r="K11" i="1"/>
  <c r="M15" i="1"/>
  <c r="Q13" i="1"/>
  <c r="Q9" i="1"/>
  <c r="G11" i="1"/>
  <c r="O7" i="1"/>
  <c r="P10" i="1"/>
  <c r="G13" i="1"/>
  <c r="O15" i="1"/>
  <c r="S8" i="1"/>
  <c r="F6" i="1"/>
  <c r="N14" i="1"/>
  <c r="J11" i="1"/>
  <c r="T7" i="1"/>
  <c r="F15" i="1"/>
  <c r="O14" i="1"/>
  <c r="F10" i="1"/>
  <c r="K8" i="1"/>
  <c r="K16" i="1"/>
  <c r="F11" i="1"/>
  <c r="L10" i="1"/>
  <c r="L14" i="1"/>
  <c r="N12" i="1"/>
  <c r="K9" i="1"/>
  <c r="N9" i="1"/>
  <c r="O9" i="1"/>
  <c r="R6" i="1"/>
  <c r="L8" i="1"/>
  <c r="T9" i="1"/>
  <c r="P7" i="1"/>
  <c r="S9" i="1"/>
  <c r="Q10" i="1"/>
  <c r="L16" i="1"/>
  <c r="K6" i="1"/>
  <c r="R10" i="1"/>
  <c r="S7" i="1"/>
  <c r="R14" i="1"/>
  <c r="Q15" i="1"/>
  <c r="N13" i="1"/>
  <c r="L9" i="1"/>
  <c r="F8" i="1"/>
  <c r="T16" i="1"/>
  <c r="R15" i="1"/>
  <c r="F12" i="1"/>
  <c r="R13" i="1"/>
  <c r="O13" i="1"/>
  <c r="L11" i="1"/>
  <c r="P11" i="1"/>
  <c r="M10" i="1"/>
  <c r="G14" i="1"/>
  <c r="F14" i="1"/>
  <c r="S12" i="1"/>
  <c r="S16" i="1"/>
  <c r="Q6" i="1"/>
  <c r="J7" i="1"/>
  <c r="G8" i="1"/>
  <c r="R16" i="1"/>
  <c r="G16" i="1"/>
  <c r="R8" i="1"/>
  <c r="M9" i="1"/>
  <c r="N6" i="1"/>
  <c r="S11" i="1"/>
  <c r="M7" i="1"/>
  <c r="J15" i="1"/>
  <c r="P12" i="1"/>
  <c r="O6" i="1"/>
  <c r="M16" i="1"/>
  <c r="Q11" i="1"/>
  <c r="I14" i="1"/>
  <c r="P8" i="1"/>
  <c r="Q12" i="1"/>
  <c r="G6" i="1"/>
  <c r="Q16" i="1"/>
  <c r="O16" i="1"/>
  <c r="O11" i="1"/>
  <c r="P14" i="1"/>
  <c r="T12" i="1"/>
  <c r="J12" i="1"/>
  <c r="P13" i="1"/>
  <c r="S10" i="1"/>
  <c r="S14" i="1"/>
  <c r="T14" i="1"/>
  <c r="T11" i="1"/>
  <c r="T10" i="1"/>
  <c r="G7" i="1"/>
  <c r="L15" i="1"/>
  <c r="T13" i="1"/>
  <c r="R9" i="1"/>
  <c r="P6" i="1"/>
  <c r="P16" i="1"/>
  <c r="G15" i="1"/>
  <c r="G12" i="1"/>
  <c r="N15" i="1"/>
  <c r="L12" i="1"/>
  <c r="S13" i="1"/>
  <c r="L6" i="1"/>
  <c r="M6" i="1"/>
  <c r="R11" i="1"/>
  <c r="N10" i="1"/>
  <c r="O10" i="1"/>
  <c r="K7" i="1"/>
  <c r="P15" i="1"/>
  <c r="O12" i="1"/>
  <c r="F13" i="1"/>
  <c r="F9" i="1"/>
  <c r="F16" i="1"/>
  <c r="M11" i="1"/>
  <c r="J10" i="1"/>
  <c r="Q14" i="1"/>
  <c r="S15" i="1"/>
  <c r="N8" i="1"/>
  <c r="J13" i="1"/>
  <c r="G9" i="1"/>
  <c r="T6" i="1"/>
  <c r="G10" i="1"/>
  <c r="K10" i="1"/>
  <c r="M14" i="1"/>
  <c r="K15" i="1"/>
  <c r="J8" i="1"/>
  <c r="M12" i="1"/>
  <c r="K13" i="1"/>
  <c r="I8" i="1"/>
  <c r="I7" i="1"/>
  <c r="L13" i="1"/>
  <c r="I12" i="1"/>
  <c r="I11" i="1"/>
  <c r="I13" i="1"/>
  <c r="J9" i="1"/>
  <c r="P9" i="1"/>
  <c r="L7" i="1"/>
  <c r="K14" i="1"/>
  <c r="J16" i="1"/>
  <c r="S6" i="1"/>
  <c r="I6" i="1"/>
  <c r="R7" i="1"/>
  <c r="Q8" i="1"/>
  <c r="I10" i="1"/>
  <c r="I9" i="1"/>
  <c r="I16" i="1"/>
  <c r="J14" i="1"/>
  <c r="I15" i="1"/>
  <c r="C7" i="1"/>
  <c r="C12" i="1"/>
  <c r="C14" i="1"/>
  <c r="C16" i="1"/>
  <c r="C11" i="1"/>
  <c r="C9" i="1"/>
  <c r="C8" i="1"/>
  <c r="C10" i="1"/>
  <c r="C13" i="1"/>
  <c r="C6" i="1"/>
  <c r="C15" i="1"/>
  <c r="AG13" i="1" l="1"/>
  <c r="AG12" i="1"/>
  <c r="U14" i="1"/>
  <c r="U8" i="1"/>
  <c r="U13" i="1"/>
  <c r="U12" i="1"/>
  <c r="U15" i="1"/>
  <c r="U9" i="1"/>
  <c r="U16" i="1"/>
  <c r="U11" i="1"/>
  <c r="U6" i="1"/>
  <c r="U7" i="1"/>
  <c r="U10" i="1"/>
  <c r="AG6" i="1"/>
  <c r="AG10" i="1"/>
  <c r="AG9" i="1"/>
  <c r="AG16" i="1"/>
  <c r="AG8" i="1"/>
  <c r="H13" i="1"/>
  <c r="X13" i="1"/>
  <c r="X7" i="1"/>
  <c r="H7" i="1"/>
  <c r="H6" i="1"/>
  <c r="X6" i="1"/>
  <c r="X15" i="1"/>
  <c r="H15" i="1"/>
  <c r="H10" i="1"/>
  <c r="X10" i="1"/>
  <c r="H14" i="1"/>
  <c r="X14" i="1"/>
  <c r="H12" i="1"/>
  <c r="X12" i="1"/>
  <c r="H16" i="1"/>
  <c r="X16" i="1"/>
  <c r="H11" i="1"/>
  <c r="X11" i="1"/>
  <c r="X8" i="1"/>
  <c r="H8" i="1"/>
  <c r="H9" i="1"/>
  <c r="X9" i="1"/>
  <c r="E9" i="1"/>
  <c r="E11" i="1"/>
  <c r="AG11" i="1"/>
  <c r="E10" i="1"/>
  <c r="E7" i="1"/>
  <c r="AG7" i="1"/>
  <c r="E16" i="1"/>
  <c r="E13" i="1"/>
  <c r="AE13" i="1" s="1"/>
  <c r="E8" i="1"/>
  <c r="E14" i="1"/>
  <c r="AG14" i="1"/>
  <c r="E6" i="1"/>
  <c r="AG15" i="1"/>
  <c r="E15" i="1"/>
  <c r="E12" i="1"/>
  <c r="AE12" i="1" s="1"/>
  <c r="AE9" i="1" l="1"/>
  <c r="AE15" i="1"/>
  <c r="V11" i="1"/>
  <c r="V7" i="1"/>
  <c r="AE16" i="1"/>
  <c r="AE14" i="1"/>
  <c r="AE11" i="1"/>
  <c r="AE10" i="1"/>
  <c r="AE8" i="1"/>
  <c r="AE7" i="1"/>
  <c r="AE6" i="1"/>
  <c r="W16" i="1"/>
  <c r="V16" i="1"/>
  <c r="W9" i="1"/>
  <c r="V9" i="1"/>
  <c r="W10" i="1"/>
  <c r="V10" i="1"/>
  <c r="V12" i="1"/>
  <c r="W12" i="1"/>
  <c r="W7" i="1"/>
  <c r="W6" i="1"/>
  <c r="V6" i="1"/>
  <c r="V8" i="1"/>
  <c r="W8" i="1"/>
  <c r="V15" i="1"/>
  <c r="W15" i="1"/>
  <c r="V13" i="1"/>
  <c r="W13" i="1"/>
  <c r="W11" i="1"/>
  <c r="W14" i="1"/>
  <c r="V14" i="1"/>
  <c r="Y7" i="1" l="1"/>
  <c r="Y10" i="1"/>
  <c r="Y16" i="1"/>
  <c r="Y13" i="1"/>
  <c r="Y6" i="1"/>
  <c r="Y12" i="1"/>
  <c r="Y11" i="1"/>
  <c r="Y15" i="1"/>
  <c r="Y9" i="1"/>
  <c r="Y8" i="1"/>
  <c r="Y14" i="1"/>
  <c r="N5" i="1"/>
  <c r="M5" i="1"/>
  <c r="K5" i="1"/>
  <c r="L5" i="1"/>
  <c r="S5" i="1"/>
  <c r="T5" i="1"/>
  <c r="J5" i="1"/>
  <c r="O5" i="1"/>
  <c r="N21" i="1" l="1"/>
  <c r="O21" i="1"/>
  <c r="S21" i="1"/>
  <c r="L21" i="1"/>
  <c r="K21" i="1"/>
  <c r="T21" i="1"/>
  <c r="M21" i="1"/>
  <c r="J21" i="1"/>
  <c r="I5" i="1"/>
  <c r="R5" i="1"/>
  <c r="G5" i="1"/>
  <c r="P5" i="1"/>
  <c r="Q5" i="1"/>
  <c r="F5" i="1"/>
  <c r="C5" i="1"/>
  <c r="D21" i="1"/>
  <c r="AG5" i="1" l="1"/>
  <c r="D22" i="1"/>
  <c r="U22" i="1" s="1"/>
  <c r="U23" i="1" s="1"/>
  <c r="U5" i="1"/>
  <c r="M22" i="1"/>
  <c r="T22" i="1"/>
  <c r="K22" i="1"/>
  <c r="S22" i="1"/>
  <c r="L22" i="1"/>
  <c r="N22" i="1"/>
  <c r="J22" i="1"/>
  <c r="O22" i="1"/>
  <c r="R21" i="1"/>
  <c r="Q21" i="1"/>
  <c r="P21" i="1"/>
  <c r="G21" i="1"/>
  <c r="F21" i="1"/>
  <c r="X5" i="1"/>
  <c r="I21" i="1"/>
  <c r="H5" i="1"/>
  <c r="C44" i="1"/>
  <c r="C21" i="1"/>
  <c r="E5" i="1"/>
  <c r="E21" i="1" l="1"/>
  <c r="AG22" i="1"/>
  <c r="Z43" i="1"/>
  <c r="AA43" i="1"/>
  <c r="AB43" i="1"/>
  <c r="I22" i="1"/>
  <c r="G22" i="1"/>
  <c r="M23" i="1"/>
  <c r="M27" i="1"/>
  <c r="H27" i="1"/>
  <c r="N23" i="1"/>
  <c r="O23" i="1"/>
  <c r="L27" i="1"/>
  <c r="S23" i="1"/>
  <c r="P23" i="1"/>
  <c r="P22" i="1"/>
  <c r="Q22" i="1"/>
  <c r="Q23" i="1"/>
  <c r="R23" i="1"/>
  <c r="R22" i="1"/>
  <c r="T23" i="1"/>
  <c r="U21" i="1"/>
  <c r="K23" i="1"/>
  <c r="L23" i="1"/>
  <c r="AD43" i="1"/>
  <c r="K43" i="1"/>
  <c r="C43" i="1"/>
  <c r="E43" i="1"/>
  <c r="G43" i="1"/>
  <c r="F22" i="1"/>
  <c r="J23" i="1"/>
  <c r="AE5" i="1"/>
  <c r="X21" i="1"/>
  <c r="I23" i="1"/>
  <c r="U27" i="1"/>
  <c r="P43" i="1"/>
  <c r="T27" i="1"/>
  <c r="X27" i="1"/>
  <c r="O43" i="1"/>
  <c r="AB13" i="1"/>
  <c r="AB10" i="1"/>
  <c r="AB12" i="1"/>
  <c r="AB11" i="1"/>
  <c r="AB15" i="1"/>
  <c r="AB14" i="1"/>
  <c r="AB16" i="1"/>
  <c r="AB9" i="1"/>
  <c r="AB6" i="1"/>
  <c r="AB7" i="1"/>
  <c r="AB8" i="1"/>
  <c r="F43" i="1"/>
  <c r="V5" i="1"/>
  <c r="W5" i="1"/>
  <c r="H21" i="1"/>
  <c r="D43" i="1"/>
  <c r="N27" i="1"/>
  <c r="J43" i="1"/>
  <c r="V27" i="1"/>
  <c r="I43" i="1"/>
  <c r="W27" i="1"/>
  <c r="D44" i="1" l="1"/>
  <c r="J45" i="1" s="1"/>
  <c r="Y43" i="1"/>
  <c r="H43" i="1"/>
  <c r="J46" i="1"/>
  <c r="AB44" i="1"/>
  <c r="AE22" i="1"/>
  <c r="AC43" i="1"/>
  <c r="G44" i="1"/>
  <c r="E44" i="1"/>
  <c r="K44" i="1"/>
  <c r="S27" i="1"/>
  <c r="H23" i="1"/>
  <c r="H22" i="1"/>
  <c r="R43" i="1"/>
  <c r="F44" i="1"/>
  <c r="X43" i="1"/>
  <c r="Q43" i="1"/>
  <c r="L43" i="1"/>
  <c r="N43" i="1"/>
  <c r="V21" i="1"/>
  <c r="W21" i="1"/>
  <c r="T43" i="1"/>
  <c r="U43" i="1"/>
  <c r="V43" i="1"/>
  <c r="J44" i="1"/>
  <c r="AA15" i="1"/>
  <c r="AA8" i="1"/>
  <c r="AA6" i="1"/>
  <c r="AA16" i="1"/>
  <c r="Y5" i="1"/>
  <c r="AA9" i="1"/>
  <c r="AA14" i="1"/>
  <c r="AA10" i="1"/>
  <c r="AA7" i="1"/>
  <c r="AA12" i="1"/>
  <c r="AA11" i="1"/>
  <c r="AA13" i="1"/>
  <c r="Z15" i="1"/>
  <c r="Z16" i="1"/>
  <c r="Z14" i="1"/>
  <c r="Z9" i="1"/>
  <c r="Z8" i="1"/>
  <c r="Z6" i="1"/>
  <c r="Z10" i="1"/>
  <c r="Z13" i="1"/>
  <c r="Z12" i="1"/>
  <c r="Z11" i="1"/>
  <c r="Z7" i="1"/>
  <c r="M43" i="1"/>
  <c r="W43" i="1"/>
  <c r="I44" i="1"/>
  <c r="S43" i="1" l="1"/>
  <c r="Y21" i="1"/>
  <c r="AC16" i="1"/>
  <c r="AC14" i="1"/>
  <c r="AC7" i="1"/>
  <c r="AC13" i="1"/>
  <c r="AC11" i="1"/>
  <c r="AC15" i="1"/>
  <c r="AC12" i="1"/>
  <c r="AC8" i="1"/>
  <c r="AC6" i="1"/>
  <c r="AC9" i="1"/>
  <c r="AC10" i="1"/>
  <c r="E2" i="1"/>
  <c r="D2" i="1" l="1"/>
  <c r="C2" i="1"/>
  <c r="AD44" i="1" l="1"/>
  <c r="F2" i="1"/>
  <c r="AE21" i="1" l="1"/>
  <c r="AG21" i="1"/>
  <c r="AB5" i="1"/>
  <c r="AF6" i="1" l="1"/>
  <c r="AF12" i="1"/>
  <c r="AF13" i="1"/>
  <c r="AH12" i="1"/>
  <c r="AH13" i="1"/>
  <c r="AF21" i="1"/>
  <c r="AF11" i="1"/>
  <c r="AF14" i="1"/>
  <c r="AF16" i="1"/>
  <c r="AF8" i="1"/>
  <c r="AF15" i="1"/>
  <c r="AF10" i="1"/>
  <c r="AF7" i="1"/>
  <c r="AF9" i="1"/>
  <c r="AF5" i="1"/>
  <c r="AH21" i="1"/>
  <c r="AH8" i="1"/>
  <c r="AH11" i="1"/>
  <c r="AH16" i="1"/>
  <c r="AH10" i="1"/>
  <c r="AH6" i="1"/>
  <c r="AH15" i="1"/>
  <c r="AH14" i="1"/>
  <c r="AH7" i="1"/>
  <c r="AH9" i="1"/>
  <c r="AH5" i="1"/>
  <c r="Z5" i="1"/>
  <c r="AA5" i="1"/>
  <c r="AC5" i="1" l="1"/>
</calcChain>
</file>

<file path=xl/sharedStrings.xml><?xml version="1.0" encoding="utf-8"?>
<sst xmlns="http://schemas.openxmlformats.org/spreadsheetml/2006/main" count="333" uniqueCount="100">
  <si>
    <t>Game Average</t>
    <phoneticPr fontId="0" type="noConversion"/>
  </si>
  <si>
    <t>PA</t>
  </si>
  <si>
    <t>AB</t>
  </si>
  <si>
    <t>R</t>
  </si>
  <si>
    <t>H</t>
  </si>
  <si>
    <t>2B</t>
  </si>
  <si>
    <t>1B</t>
  </si>
  <si>
    <t>3B</t>
  </si>
  <si>
    <t>HR</t>
  </si>
  <si>
    <t>RBI</t>
  </si>
  <si>
    <t>BB</t>
  </si>
  <si>
    <t>OBP</t>
  </si>
  <si>
    <t>SLG</t>
  </si>
  <si>
    <t>HBP</t>
  </si>
  <si>
    <t>SO</t>
  </si>
  <si>
    <t>BA</t>
  </si>
  <si>
    <t>No.</t>
  </si>
  <si>
    <t>Team Totals</t>
  </si>
  <si>
    <t>Name</t>
  </si>
  <si>
    <t>ER</t>
  </si>
  <si>
    <t>Hits</t>
  </si>
  <si>
    <t>BA Rank</t>
  </si>
  <si>
    <t>OBP Rank</t>
  </si>
  <si>
    <t>Innings</t>
  </si>
  <si>
    <t>Innings / Game</t>
  </si>
  <si>
    <t>Games Pitched</t>
  </si>
  <si>
    <t>IP / Game</t>
  </si>
  <si>
    <t>OPS</t>
  </si>
  <si>
    <t>OPS Rank</t>
  </si>
  <si>
    <t>Max</t>
  </si>
  <si>
    <t>Min</t>
  </si>
  <si>
    <t>IP/G</t>
  </si>
  <si>
    <t>Runs</t>
  </si>
  <si>
    <t>Pitches</t>
  </si>
  <si>
    <t>PA/G</t>
  </si>
  <si>
    <t>PLAYING TIME TRACKING</t>
  </si>
  <si>
    <t>W</t>
  </si>
  <si>
    <t>L</t>
  </si>
  <si>
    <t>T</t>
  </si>
  <si>
    <t>ROE</t>
  </si>
  <si>
    <t>SLG Rank</t>
  </si>
  <si>
    <t>SEASON TOTALS - Batting</t>
  </si>
  <si>
    <t>SEASON TOTALS - Pitching</t>
  </si>
  <si>
    <t>WHIP</t>
  </si>
  <si>
    <t>FC</t>
  </si>
  <si>
    <t>CI</t>
  </si>
  <si>
    <t>Games =1</t>
  </si>
  <si>
    <t>leave row blank</t>
  </si>
  <si>
    <t>BF</t>
  </si>
  <si>
    <t>Strikes</t>
  </si>
  <si>
    <t>Balls</t>
  </si>
  <si>
    <t>P/IP</t>
  </si>
  <si>
    <t>P/BF</t>
  </si>
  <si>
    <t>SO/BF</t>
  </si>
  <si>
    <t>B/BF</t>
  </si>
  <si>
    <t>Strike%</t>
  </si>
  <si>
    <t>Batting</t>
  </si>
  <si>
    <t>Pitching</t>
  </si>
  <si>
    <t>Comments for outliers</t>
  </si>
  <si>
    <t>Required Data</t>
  </si>
  <si>
    <t>Optional Data</t>
  </si>
  <si>
    <t>IP 1/3 inn = .33</t>
  </si>
  <si>
    <t>Only fill in fields as noted as highlighted cells to maintain data integrity:</t>
  </si>
  <si>
    <t>List all players only once in the "SeasonTotal" tab as highlighted.</t>
  </si>
  <si>
    <t>Easiest way to add more "Game" tabs if needed is: 
- right click over tab name
- select "Move or Copy"
- check box "Create a copy"
- highlight tab "&lt;&lt;" not from list and hit "OK"
- that will add more tabs in the range so data adds to the "SeasonTotal" tab</t>
  </si>
  <si>
    <t>copy/paste row above if needed</t>
  </si>
  <si>
    <t>Games</t>
  </si>
  <si>
    <t>ERA</t>
  </si>
  <si>
    <t>For ERA need standard innings per game &lt;=12U 6, &gt;=13U 7</t>
  </si>
  <si>
    <t>Fielding</t>
  </si>
  <si>
    <t>TC</t>
  </si>
  <si>
    <t>A</t>
  </si>
  <si>
    <t>PO</t>
  </si>
  <si>
    <t>FPCT</t>
  </si>
  <si>
    <t>E</t>
  </si>
  <si>
    <t>Game/PA Average</t>
  </si>
  <si>
    <t>SO/PA</t>
  </si>
  <si>
    <t>Per Game</t>
  </si>
  <si>
    <t>% of PAs</t>
  </si>
  <si>
    <t>UnER / Runs</t>
  </si>
  <si>
    <t>IP-Max Var.</t>
  </si>
  <si>
    <t>PA-Max Var.</t>
  </si>
  <si>
    <t>injured ~half of season</t>
  </si>
  <si>
    <t>injured ~half of season, and injured mid-game several times</t>
  </si>
  <si>
    <t>If you use GameChanger, you can load your stats for each game into each game tab.</t>
  </si>
  <si>
    <t>Bench</t>
  </si>
  <si>
    <t>Team Name, Coach</t>
  </si>
  <si>
    <t>P 1</t>
  </si>
  <si>
    <t>C 2</t>
  </si>
  <si>
    <t>1B 3</t>
  </si>
  <si>
    <t>2B 4</t>
  </si>
  <si>
    <t>3B 5</t>
  </si>
  <si>
    <t>SS 6</t>
  </si>
  <si>
    <t>RF 7</t>
  </si>
  <si>
    <t>CF 8</t>
  </si>
  <si>
    <t>RF 9</t>
  </si>
  <si>
    <t>Position played, number of innings</t>
  </si>
  <si>
    <t>date opponent</t>
  </si>
  <si>
    <t>Total</t>
  </si>
  <si>
    <t>Pete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</si>
</sst>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.000_);_(* \(#,##0.000\);_(* &quot;-&quot;???_);_(@_)"/>
    <numFmt numFmtId="166" formatCode="_(* #,##0.0_);_(* \(#,##0.0\);_(* &quot;-&quot;_);_(@_)"/>
    <numFmt numFmtId="167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i/>
      <sz val="11"/>
      <color indexed="8"/>
      <name val="Calibri"/>
      <family val="2"/>
    </font>
    <font>
      <i/>
      <sz val="11"/>
      <color indexed="2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/>
    <xf numFmtId="0" fontId="9" fillId="0" borderId="1" xfId="0" applyFont="1" applyBorder="1"/>
    <xf numFmtId="0" fontId="10" fillId="0" borderId="0" xfId="0" applyFont="1"/>
    <xf numFmtId="0" fontId="6" fillId="0" borderId="1" xfId="0" applyFont="1" applyBorder="1" applyAlignment="1">
      <alignment horizontal="center"/>
    </xf>
    <xf numFmtId="43" fontId="0" fillId="0" borderId="0" xfId="1" applyFont="1"/>
    <xf numFmtId="0" fontId="11" fillId="0" borderId="1" xfId="0" applyFont="1" applyBorder="1"/>
    <xf numFmtId="43" fontId="0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/>
    <xf numFmtId="43" fontId="11" fillId="0" borderId="1" xfId="1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/>
      <protection locked="0"/>
    </xf>
    <xf numFmtId="164" fontId="11" fillId="2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Continuous" vertical="center"/>
    </xf>
    <xf numFmtId="43" fontId="11" fillId="0" borderId="1" xfId="1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Continuous" vertical="center"/>
    </xf>
    <xf numFmtId="0" fontId="8" fillId="4" borderId="4" xfId="0" applyFont="1" applyFill="1" applyBorder="1" applyAlignment="1">
      <alignment horizontal="centerContinuous" vertical="center"/>
    </xf>
    <xf numFmtId="0" fontId="0" fillId="2" borderId="1" xfId="0" applyFill="1" applyBorder="1" applyAlignment="1" applyProtection="1">
      <alignment horizontal="center"/>
      <protection locked="0"/>
    </xf>
    <xf numFmtId="164" fontId="9" fillId="0" borderId="1" xfId="0" applyNumberFormat="1" applyFont="1" applyBorder="1" applyAlignment="1">
      <alignment horizontal="center"/>
    </xf>
    <xf numFmtId="164" fontId="9" fillId="0" borderId="1" xfId="3" applyNumberFormat="1" applyFont="1" applyFill="1" applyBorder="1" applyAlignment="1">
      <alignment horizontal="center"/>
    </xf>
    <xf numFmtId="0" fontId="2" fillId="0" borderId="1" xfId="2" applyFont="1" applyBorder="1"/>
    <xf numFmtId="43" fontId="1" fillId="0" borderId="1" xfId="1" applyFont="1" applyFill="1" applyBorder="1" applyAlignment="1"/>
    <xf numFmtId="0" fontId="0" fillId="0" borderId="1" xfId="0" applyBorder="1"/>
    <xf numFmtId="43" fontId="0" fillId="0" borderId="0" xfId="1" applyFont="1" applyFill="1"/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7" fillId="5" borderId="2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164" fontId="11" fillId="0" borderId="1" xfId="3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43" fontId="1" fillId="0" borderId="1" xfId="1" applyFont="1" applyBorder="1" applyAlignment="1"/>
    <xf numFmtId="9" fontId="0" fillId="0" borderId="1" xfId="3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" xfId="2" applyFont="1" applyFill="1" applyBorder="1"/>
    <xf numFmtId="0" fontId="11" fillId="2" borderId="1" xfId="0" applyFont="1" applyFill="1" applyBorder="1" applyAlignment="1">
      <alignment horizontal="center"/>
    </xf>
    <xf numFmtId="9" fontId="0" fillId="2" borderId="1" xfId="3" applyFont="1" applyFill="1" applyBorder="1" applyAlignment="1">
      <alignment horizontal="right"/>
    </xf>
    <xf numFmtId="0" fontId="19" fillId="3" borderId="1" xfId="0" applyFont="1" applyFill="1" applyBorder="1" applyAlignment="1">
      <alignment horizontal="left"/>
    </xf>
    <xf numFmtId="0" fontId="15" fillId="3" borderId="1" xfId="0" applyFont="1" applyFill="1" applyBorder="1" applyAlignment="1" applyProtection="1">
      <alignment horizontal="center"/>
      <protection locked="0"/>
    </xf>
    <xf numFmtId="43" fontId="19" fillId="3" borderId="1" xfId="1" applyFont="1" applyFill="1" applyBorder="1" applyAlignment="1"/>
    <xf numFmtId="164" fontId="17" fillId="3" borderId="1" xfId="0" applyNumberFormat="1" applyFont="1" applyFill="1" applyBorder="1" applyAlignment="1">
      <alignment horizontal="center"/>
    </xf>
    <xf numFmtId="164" fontId="17" fillId="3" borderId="1" xfId="3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9" fontId="0" fillId="0" borderId="1" xfId="3" applyFont="1" applyFill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9" fontId="11" fillId="0" borderId="1" xfId="3" applyFont="1" applyFill="1" applyBorder="1" applyAlignment="1" applyProtection="1">
      <alignment horizontal="center"/>
      <protection locked="0"/>
    </xf>
    <xf numFmtId="43" fontId="0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20" fillId="6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4" borderId="3" xfId="0" applyFont="1" applyFill="1" applyBorder="1"/>
    <xf numFmtId="0" fontId="8" fillId="4" borderId="3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3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 applyProtection="1">
      <alignment horizontal="center"/>
      <protection locked="0"/>
    </xf>
    <xf numFmtId="2" fontId="0" fillId="6" borderId="1" xfId="0" applyNumberFormat="1" applyFill="1" applyBorder="1" applyAlignment="1" applyProtection="1">
      <alignment horizontal="center"/>
      <protection locked="0"/>
    </xf>
    <xf numFmtId="43" fontId="0" fillId="6" borderId="1" xfId="1" applyFont="1" applyFill="1" applyBorder="1" applyAlignment="1">
      <alignment horizontal="center"/>
    </xf>
    <xf numFmtId="9" fontId="0" fillId="6" borderId="1" xfId="3" applyFont="1" applyFill="1" applyBorder="1" applyAlignment="1" applyProtection="1">
      <alignment horizontal="center"/>
      <protection locked="0"/>
    </xf>
    <xf numFmtId="164" fontId="0" fillId="6" borderId="1" xfId="3" applyNumberFormat="1" applyFont="1" applyFill="1" applyBorder="1" applyAlignment="1">
      <alignment horizontal="center"/>
    </xf>
    <xf numFmtId="43" fontId="1" fillId="2" borderId="1" xfId="1" applyFont="1" applyFill="1" applyBorder="1" applyAlignme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20" fillId="6" borderId="0" xfId="0" applyFont="1" applyFill="1" applyAlignment="1">
      <alignment vertical="top"/>
    </xf>
    <xf numFmtId="0" fontId="7" fillId="5" borderId="0" xfId="0" applyFont="1" applyFill="1" applyAlignment="1">
      <alignment horizontal="left" vertical="top"/>
    </xf>
    <xf numFmtId="0" fontId="0" fillId="0" borderId="0" xfId="0" applyAlignment="1">
      <alignment vertical="top" wrapText="1"/>
    </xf>
    <xf numFmtId="9" fontId="11" fillId="0" borderId="1" xfId="3" applyFont="1" applyBorder="1" applyAlignment="1">
      <alignment horizontal="right"/>
    </xf>
    <xf numFmtId="0" fontId="7" fillId="6" borderId="3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41" fontId="0" fillId="0" borderId="1" xfId="0" applyNumberFormat="1" applyBorder="1" applyAlignment="1" applyProtection="1">
      <alignment horizontal="center"/>
      <protection locked="0"/>
    </xf>
    <xf numFmtId="43" fontId="0" fillId="0" borderId="1" xfId="0" applyNumberFormat="1" applyBorder="1" applyAlignment="1" applyProtection="1">
      <alignment horizontal="center"/>
      <protection locked="0"/>
    </xf>
    <xf numFmtId="165" fontId="0" fillId="0" borderId="1" xfId="3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41" fontId="11" fillId="0" borderId="1" xfId="0" applyNumberFormat="1" applyFont="1" applyBorder="1" applyAlignment="1" applyProtection="1">
      <alignment horizontal="center"/>
      <protection locked="0"/>
    </xf>
    <xf numFmtId="43" fontId="2" fillId="0" borderId="1" xfId="1" applyFont="1" applyFill="1" applyBorder="1" applyAlignment="1"/>
    <xf numFmtId="43" fontId="11" fillId="0" borderId="1" xfId="0" applyNumberFormat="1" applyFont="1" applyBorder="1" applyAlignment="1" applyProtection="1">
      <alignment horizontal="center"/>
      <protection locked="0"/>
    </xf>
    <xf numFmtId="165" fontId="11" fillId="0" borderId="1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3" borderId="5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43" fontId="0" fillId="0" borderId="5" xfId="1" applyFont="1" applyFill="1" applyBorder="1" applyAlignment="1">
      <alignment horizontal="center"/>
    </xf>
    <xf numFmtId="43" fontId="0" fillId="6" borderId="5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3" applyFont="1" applyBorder="1" applyAlignment="1" applyProtection="1">
      <alignment horizontal="center"/>
      <protection locked="0"/>
    </xf>
    <xf numFmtId="9" fontId="11" fillId="0" borderId="1" xfId="3" applyFont="1" applyBorder="1" applyAlignment="1" applyProtection="1">
      <alignment horizontal="center"/>
      <protection locked="0"/>
    </xf>
    <xf numFmtId="41" fontId="11" fillId="0" borderId="1" xfId="0" applyNumberFormat="1" applyFont="1" applyBorder="1" applyAlignment="1" applyProtection="1">
      <alignment horizontal="right"/>
      <protection locked="0"/>
    </xf>
    <xf numFmtId="9" fontId="11" fillId="0" borderId="1" xfId="3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center"/>
      <protection locked="0"/>
    </xf>
    <xf numFmtId="43" fontId="0" fillId="0" borderId="0" xfId="0" applyNumberFormat="1"/>
    <xf numFmtId="41" fontId="0" fillId="0" borderId="0" xfId="0" applyNumberFormat="1"/>
    <xf numFmtId="41" fontId="0" fillId="2" borderId="1" xfId="0" applyNumberFormat="1" applyFill="1" applyBorder="1" applyAlignment="1" applyProtection="1">
      <alignment horizontal="center"/>
      <protection locked="0"/>
    </xf>
    <xf numFmtId="41" fontId="0" fillId="5" borderId="1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41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/>
    <xf numFmtId="167" fontId="0" fillId="0" borderId="1" xfId="0" applyNumberFormat="1" applyBorder="1" applyAlignment="1" applyProtection="1">
      <alignment horizontal="center"/>
      <protection locked="0"/>
    </xf>
    <xf numFmtId="167" fontId="9" fillId="0" borderId="1" xfId="2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2" applyFont="1" applyBorder="1"/>
    <xf numFmtId="167" fontId="0" fillId="0" borderId="0" xfId="0" applyNumberFormat="1" applyAlignment="1" applyProtection="1">
      <alignment horizontal="center"/>
      <protection locked="0"/>
    </xf>
    <xf numFmtId="167" fontId="9" fillId="0" borderId="0" xfId="2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7" fontId="0" fillId="0" borderId="1" xfId="1" applyNumberFormat="1" applyFont="1" applyBorder="1" applyAlignment="1">
      <alignment horizontal="right"/>
    </xf>
    <xf numFmtId="167" fontId="0" fillId="2" borderId="1" xfId="1" applyNumberFormat="1" applyFont="1" applyFill="1" applyBorder="1" applyAlignment="1">
      <alignment horizontal="right"/>
    </xf>
    <xf numFmtId="167" fontId="17" fillId="3" borderId="1" xfId="3" applyNumberFormat="1" applyFont="1" applyFill="1" applyBorder="1" applyAlignment="1">
      <alignment horizontal="center"/>
    </xf>
    <xf numFmtId="167" fontId="2" fillId="0" borderId="1" xfId="1" applyNumberFormat="1" applyFont="1" applyBorder="1" applyAlignment="1">
      <alignment horizontal="right"/>
    </xf>
    <xf numFmtId="167" fontId="11" fillId="0" borderId="1" xfId="1" applyNumberFormat="1" applyFont="1" applyBorder="1" applyAlignment="1">
      <alignment horizontal="right"/>
    </xf>
    <xf numFmtId="9" fontId="11" fillId="0" borderId="6" xfId="3" applyFont="1" applyFill="1" applyBorder="1" applyAlignment="1" applyProtection="1">
      <alignment horizontal="right"/>
      <protection locked="0"/>
    </xf>
    <xf numFmtId="18" fontId="11" fillId="0" borderId="1" xfId="0" applyNumberFormat="1" applyFont="1" applyBorder="1" applyAlignment="1">
      <alignment horizontal="center"/>
    </xf>
    <xf numFmtId="41" fontId="15" fillId="3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 wrapText="1"/>
    </xf>
  </cellXfs>
  <cellStyles count="27">
    <cellStyle name="Comma" xfId="1" builtinId="3"/>
    <cellStyle name="Comma 2" xfId="5" xr:uid="{00000000-0005-0000-0000-000001000000}"/>
    <cellStyle name="Comma 3" xfId="26" xr:uid="{D1C666D4-6273-492F-B00A-55AA0176B24B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_10AA Buzz Personal Roster Information 2009 (2)" xfId="2" xr:uid="{00000000-0005-0000-0000-000017000000}"/>
    <cellStyle name="Percent" xfId="3" builtinId="5"/>
    <cellStyle name="Percent 2" xfId="4" xr:uid="{00000000-0005-0000-0000-000019000000}"/>
  </cellStyles>
  <dxfs count="0"/>
  <tableStyles count="0" defaultTableStyle="TableStyleMedium9" defaultPivotStyle="PivotStyleMedium4"/>
  <colors>
    <mruColors>
      <color rgb="FFFF505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6623-62F9-4B2C-BD62-A5E019392DF0}">
  <sheetPr>
    <tabColor rgb="FF92D050"/>
    <pageSetUpPr fitToPage="1"/>
  </sheetPr>
  <dimension ref="A2:D8"/>
  <sheetViews>
    <sheetView workbookViewId="0">
      <selection activeCell="C6" sqref="C6"/>
    </sheetView>
  </sheetViews>
  <sheetFormatPr defaultColWidth="9.140625" defaultRowHeight="15" x14ac:dyDescent="0.25"/>
  <cols>
    <col min="1" max="1" width="84.7109375" style="16" bestFit="1" customWidth="1"/>
    <col min="2" max="2" width="13.7109375" style="16" bestFit="1" customWidth="1"/>
    <col min="3" max="3" width="13.28515625" style="16" bestFit="1" customWidth="1"/>
    <col min="4" max="4" width="13.28515625" style="16" customWidth="1"/>
    <col min="5" max="16384" width="9.140625" style="16"/>
  </cols>
  <sheetData>
    <row r="2" spans="1:4" x14ac:dyDescent="0.25">
      <c r="A2" s="16" t="s">
        <v>62</v>
      </c>
      <c r="B2" s="82" t="s">
        <v>59</v>
      </c>
      <c r="C2" s="83" t="s">
        <v>60</v>
      </c>
      <c r="D2" s="83"/>
    </row>
    <row r="4" spans="1:4" x14ac:dyDescent="0.25">
      <c r="A4" s="16" t="s">
        <v>63</v>
      </c>
    </row>
    <row r="6" spans="1:4" ht="90" x14ac:dyDescent="0.25">
      <c r="A6" s="84" t="s">
        <v>64</v>
      </c>
    </row>
    <row r="8" spans="1:4" x14ac:dyDescent="0.25">
      <c r="A8" s="16" t="s">
        <v>84</v>
      </c>
    </row>
  </sheetData>
  <pageMargins left="0.7" right="0.7" top="0.75" bottom="0.75" header="0.3" footer="0.3"/>
  <pageSetup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P46"/>
  <sheetViews>
    <sheetView showGridLines="0" tabSelected="1" zoomScaleNormal="100" zoomScalePageLayoutView="125" workbookViewId="0">
      <pane xSplit="5" ySplit="3" topLeftCell="V4" activePane="bottomRight" state="frozen"/>
      <selection activeCell="P5" sqref="P5"/>
      <selection pane="topRight" activeCell="P5" sqref="P5"/>
      <selection pane="bottomLeft" activeCell="P5" sqref="P5"/>
      <selection pane="bottomRight" activeCell="AF5" sqref="AF5"/>
    </sheetView>
  </sheetViews>
  <sheetFormatPr defaultColWidth="8.85546875" defaultRowHeight="15" x14ac:dyDescent="0.25"/>
  <cols>
    <col min="1" max="1" width="13.7109375" style="65" customWidth="1"/>
    <col min="2" max="2" width="30.28515625" bestFit="1" customWidth="1"/>
    <col min="3" max="4" width="8.7109375" customWidth="1"/>
    <col min="5" max="5" width="8.7109375" style="65" customWidth="1"/>
    <col min="6" max="26" width="8.7109375" customWidth="1"/>
    <col min="27" max="27" width="8.7109375" style="8" customWidth="1"/>
    <col min="28" max="28" width="8.7109375" customWidth="1"/>
    <col min="29" max="29" width="7" style="8" bestFit="1" customWidth="1"/>
    <col min="30" max="33" width="8.7109375" customWidth="1"/>
    <col min="34" max="34" width="9.42578125" customWidth="1"/>
  </cols>
  <sheetData>
    <row r="1" spans="1:35" s="62" customFormat="1" x14ac:dyDescent="0.25">
      <c r="A1" s="71" t="s">
        <v>86</v>
      </c>
      <c r="B1" s="72"/>
      <c r="C1" s="61" t="s">
        <v>36</v>
      </c>
      <c r="D1" s="61" t="s">
        <v>37</v>
      </c>
      <c r="E1" s="61" t="s">
        <v>38</v>
      </c>
      <c r="F1" s="61" t="s">
        <v>66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35" s="33" customFormat="1" x14ac:dyDescent="0.25">
      <c r="A2" s="59" t="s">
        <v>59</v>
      </c>
      <c r="B2" s="34" t="s">
        <v>60</v>
      </c>
      <c r="C2" s="32">
        <f>SUM('&gt;&gt;:&lt;&lt;'!C2)</f>
        <v>0</v>
      </c>
      <c r="D2" s="32">
        <f>SUM('&gt;&gt;:&lt;&lt;'!D2)</f>
        <v>1</v>
      </c>
      <c r="E2" s="32">
        <f>SUM('&gt;&gt;:&lt;&lt;'!E2)</f>
        <v>0</v>
      </c>
      <c r="F2" s="32">
        <f>SUM(C2:E2)</f>
        <v>1</v>
      </c>
      <c r="G2" s="86">
        <v>7</v>
      </c>
      <c r="H2" s="31" t="s">
        <v>68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35" s="62" customFormat="1" x14ac:dyDescent="0.25">
      <c r="A3" s="60" t="s">
        <v>41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E3" s="20" t="s">
        <v>35</v>
      </c>
      <c r="AF3" s="20"/>
      <c r="AG3" s="20"/>
      <c r="AH3" s="20"/>
    </row>
    <row r="4" spans="1:35" s="14" customFormat="1" ht="45" x14ac:dyDescent="0.25">
      <c r="A4" s="12" t="s">
        <v>16</v>
      </c>
      <c r="B4" s="9" t="s">
        <v>18</v>
      </c>
      <c r="C4" s="13" t="s">
        <v>46</v>
      </c>
      <c r="D4" s="12" t="s">
        <v>23</v>
      </c>
      <c r="E4" s="13" t="s">
        <v>24</v>
      </c>
      <c r="F4" s="12" t="s">
        <v>1</v>
      </c>
      <c r="G4" s="12" t="s">
        <v>2</v>
      </c>
      <c r="H4" s="12" t="s">
        <v>4</v>
      </c>
      <c r="I4" s="12" t="s">
        <v>6</v>
      </c>
      <c r="J4" s="12" t="s">
        <v>5</v>
      </c>
      <c r="K4" s="12" t="s">
        <v>7</v>
      </c>
      <c r="L4" s="12" t="s">
        <v>8</v>
      </c>
      <c r="M4" s="12" t="s">
        <v>9</v>
      </c>
      <c r="N4" s="12" t="s">
        <v>3</v>
      </c>
      <c r="O4" s="12" t="s">
        <v>13</v>
      </c>
      <c r="P4" s="12" t="s">
        <v>39</v>
      </c>
      <c r="Q4" s="12" t="s">
        <v>44</v>
      </c>
      <c r="R4" s="12" t="s">
        <v>45</v>
      </c>
      <c r="S4" s="12" t="s">
        <v>10</v>
      </c>
      <c r="T4" s="12" t="s">
        <v>14</v>
      </c>
      <c r="U4" s="12" t="s">
        <v>76</v>
      </c>
      <c r="V4" s="12" t="s">
        <v>15</v>
      </c>
      <c r="W4" s="12" t="s">
        <v>11</v>
      </c>
      <c r="X4" s="12" t="s">
        <v>12</v>
      </c>
      <c r="Y4" s="12" t="s">
        <v>27</v>
      </c>
      <c r="Z4" s="13" t="s">
        <v>21</v>
      </c>
      <c r="AA4" s="13" t="s">
        <v>22</v>
      </c>
      <c r="AB4" s="13" t="s">
        <v>40</v>
      </c>
      <c r="AC4" s="13" t="s">
        <v>28</v>
      </c>
      <c r="AE4" s="21" t="s">
        <v>31</v>
      </c>
      <c r="AF4" s="137" t="s">
        <v>80</v>
      </c>
      <c r="AG4" s="21" t="s">
        <v>34</v>
      </c>
      <c r="AH4" s="137" t="s">
        <v>81</v>
      </c>
      <c r="AI4" s="58" t="s">
        <v>58</v>
      </c>
    </row>
    <row r="5" spans="1:35" x14ac:dyDescent="0.25">
      <c r="A5" s="42">
        <v>1</v>
      </c>
      <c r="B5" s="43" t="s">
        <v>99</v>
      </c>
      <c r="C5" s="89">
        <f>SUM('&gt;&gt;:&lt;&lt;'!C5)</f>
        <v>1</v>
      </c>
      <c r="D5" s="89">
        <f>SUM('&gt;&gt;:&lt;&lt;'!D5)</f>
        <v>5</v>
      </c>
      <c r="E5" s="28">
        <f>IFERROR(D5/C5,0)</f>
        <v>5</v>
      </c>
      <c r="F5" s="89">
        <f>SUM('&gt;&gt;:&lt;&lt;'!F5)</f>
        <v>4</v>
      </c>
      <c r="G5" s="89">
        <f>SUM('&gt;&gt;:&lt;&lt;'!G5)</f>
        <v>3</v>
      </c>
      <c r="H5" s="89">
        <f>SUM(I5:L5)</f>
        <v>1</v>
      </c>
      <c r="I5" s="89">
        <f>SUM('&gt;&gt;:&lt;&lt;'!I5)</f>
        <v>0</v>
      </c>
      <c r="J5" s="89">
        <f>SUM('&gt;&gt;:&lt;&lt;'!J5)</f>
        <v>1</v>
      </c>
      <c r="K5" s="89">
        <f>SUM('&gt;&gt;:&lt;&lt;'!K5)</f>
        <v>0</v>
      </c>
      <c r="L5" s="89">
        <f>SUM('&gt;&gt;:&lt;&lt;'!L5)</f>
        <v>0</v>
      </c>
      <c r="M5" s="89">
        <f>SUM('&gt;&gt;:&lt;&lt;'!M5)</f>
        <v>1</v>
      </c>
      <c r="N5" s="89">
        <f>SUM('&gt;&gt;:&lt;&lt;'!N5)</f>
        <v>1</v>
      </c>
      <c r="O5" s="89">
        <f>SUM('&gt;&gt;:&lt;&lt;'!O5)</f>
        <v>0</v>
      </c>
      <c r="P5" s="89">
        <f>SUM('&gt;&gt;:&lt;&lt;'!P5)</f>
        <v>1</v>
      </c>
      <c r="Q5" s="89">
        <f>SUM('&gt;&gt;:&lt;&lt;'!Q5)</f>
        <v>0</v>
      </c>
      <c r="R5" s="89">
        <f>SUM('&gt;&gt;:&lt;&lt;'!R5)</f>
        <v>0</v>
      </c>
      <c r="S5" s="89">
        <f>SUM('&gt;&gt;:&lt;&lt;'!S5)</f>
        <v>1</v>
      </c>
      <c r="T5" s="89">
        <f>SUM('&gt;&gt;:&lt;&lt;'!T5)</f>
        <v>1</v>
      </c>
      <c r="U5" s="108">
        <f t="shared" ref="U5:U16" si="0">T5/F5</f>
        <v>0.25</v>
      </c>
      <c r="V5" s="92">
        <f t="shared" ref="V5:V16" si="1">IF(H5=0,0,(H5/G5))</f>
        <v>0.33333333333333331</v>
      </c>
      <c r="W5" s="92">
        <f t="shared" ref="W5:W16" si="2">(IFERROR((H5+S5+O5)/(F5-R5),0))</f>
        <v>0.5</v>
      </c>
      <c r="X5" s="92">
        <f t="shared" ref="X5:X16" si="3">IFERROR((I5+(2*J5)+(3*K5)+(4*L5))/G5,0)</f>
        <v>0.66666666666666663</v>
      </c>
      <c r="Y5" s="92">
        <f>W5+X5</f>
        <v>1.1666666666666665</v>
      </c>
      <c r="Z5" s="89">
        <f t="shared" ref="Z5:Z16" si="4">RANK(V5,V$5:V$20)</f>
        <v>1</v>
      </c>
      <c r="AA5" s="89">
        <f t="shared" ref="AA5:AA16" si="5">RANK(W5,W$5:W$20)</f>
        <v>1</v>
      </c>
      <c r="AB5" s="89">
        <f t="shared" ref="AB5:AB16" si="6">RANK(X5,X$5:X$20)</f>
        <v>1</v>
      </c>
      <c r="AC5" s="89">
        <f t="shared" ref="AC5:AC16" si="7">RANK(Y5,Y$5:Y$20)</f>
        <v>1</v>
      </c>
      <c r="AE5" s="129">
        <f t="shared" ref="AE5:AE16" si="8">E5</f>
        <v>5</v>
      </c>
      <c r="AF5" s="41">
        <f>IFERROR((AE5/$AE$21)-1,0)</f>
        <v>0</v>
      </c>
      <c r="AG5" s="129">
        <f>IFERROR(F5/C5,0)</f>
        <v>4</v>
      </c>
      <c r="AH5" s="41">
        <f>IFERROR((AG5/$AG$21)-1,0)</f>
        <v>0</v>
      </c>
      <c r="AI5" s="29"/>
    </row>
    <row r="6" spans="1:35" x14ac:dyDescent="0.25">
      <c r="A6" s="42">
        <v>2</v>
      </c>
      <c r="B6" s="43"/>
      <c r="C6" s="89">
        <f>SUM('&gt;&gt;:&lt;&lt;'!C6)</f>
        <v>0</v>
      </c>
      <c r="D6" s="89">
        <f>SUM('&gt;&gt;:&lt;&lt;'!D6)</f>
        <v>0</v>
      </c>
      <c r="E6" s="28">
        <f t="shared" ref="E6:E16" si="9">IFERROR(D6/C6,0)</f>
        <v>0</v>
      </c>
      <c r="F6" s="89">
        <f>SUM('&gt;&gt;:&lt;&lt;'!F6)</f>
        <v>0</v>
      </c>
      <c r="G6" s="89">
        <f>SUM('&gt;&gt;:&lt;&lt;'!G6)</f>
        <v>0</v>
      </c>
      <c r="H6" s="89">
        <f t="shared" ref="H6:H16" si="10">SUM(I6:L6)</f>
        <v>0</v>
      </c>
      <c r="I6" s="89">
        <f>SUM('&gt;&gt;:&lt;&lt;'!I6)</f>
        <v>0</v>
      </c>
      <c r="J6" s="89">
        <f>SUM('&gt;&gt;:&lt;&lt;'!J6)</f>
        <v>0</v>
      </c>
      <c r="K6" s="89">
        <f>SUM('&gt;&gt;:&lt;&lt;'!K6)</f>
        <v>0</v>
      </c>
      <c r="L6" s="89">
        <f>SUM('&gt;&gt;:&lt;&lt;'!L6)</f>
        <v>0</v>
      </c>
      <c r="M6" s="89">
        <f>SUM('&gt;&gt;:&lt;&lt;'!M6)</f>
        <v>0</v>
      </c>
      <c r="N6" s="89">
        <f>SUM('&gt;&gt;:&lt;&lt;'!N6)</f>
        <v>0</v>
      </c>
      <c r="O6" s="89">
        <f>SUM('&gt;&gt;:&lt;&lt;'!O6)</f>
        <v>0</v>
      </c>
      <c r="P6" s="89">
        <f>SUM('&gt;&gt;:&lt;&lt;'!P6)</f>
        <v>0</v>
      </c>
      <c r="Q6" s="89">
        <f>SUM('&gt;&gt;:&lt;&lt;'!Q6)</f>
        <v>0</v>
      </c>
      <c r="R6" s="89">
        <f>SUM('&gt;&gt;:&lt;&lt;'!R6)</f>
        <v>0</v>
      </c>
      <c r="S6" s="89">
        <f>SUM('&gt;&gt;:&lt;&lt;'!S6)</f>
        <v>0</v>
      </c>
      <c r="T6" s="89">
        <f>SUM('&gt;&gt;:&lt;&lt;'!T6)</f>
        <v>0</v>
      </c>
      <c r="U6" s="108" t="e">
        <f t="shared" si="0"/>
        <v>#DIV/0!</v>
      </c>
      <c r="V6" s="92">
        <f t="shared" si="1"/>
        <v>0</v>
      </c>
      <c r="W6" s="92">
        <f t="shared" si="2"/>
        <v>0</v>
      </c>
      <c r="X6" s="92">
        <f t="shared" si="3"/>
        <v>0</v>
      </c>
      <c r="Y6" s="92">
        <f t="shared" ref="Y6:Y16" si="11">W6+X6</f>
        <v>0</v>
      </c>
      <c r="Z6" s="89">
        <f t="shared" si="4"/>
        <v>2</v>
      </c>
      <c r="AA6" s="89">
        <f t="shared" si="5"/>
        <v>2</v>
      </c>
      <c r="AB6" s="89">
        <f t="shared" si="6"/>
        <v>2</v>
      </c>
      <c r="AC6" s="89">
        <f t="shared" si="7"/>
        <v>2</v>
      </c>
      <c r="AE6" s="129">
        <f t="shared" si="8"/>
        <v>0</v>
      </c>
      <c r="AF6" s="41">
        <f>IFERROR((AE6/$AE$21)-1,0)</f>
        <v>-1</v>
      </c>
      <c r="AG6" s="129">
        <f t="shared" ref="AG6:AG16" si="12">IFERROR(F6/C6,0)</f>
        <v>0</v>
      </c>
      <c r="AH6" s="41">
        <f t="shared" ref="AH6:AH16" si="13">IFERROR((AG6/$AG$21)-1,0)</f>
        <v>-1</v>
      </c>
      <c r="AI6" s="29"/>
    </row>
    <row r="7" spans="1:35" x14ac:dyDescent="0.25">
      <c r="A7" s="42">
        <v>3</v>
      </c>
      <c r="B7" s="43"/>
      <c r="C7" s="89">
        <f>SUM('&gt;&gt;:&lt;&lt;'!C7)</f>
        <v>0</v>
      </c>
      <c r="D7" s="89">
        <f>SUM('&gt;&gt;:&lt;&lt;'!D7)</f>
        <v>0</v>
      </c>
      <c r="E7" s="28">
        <f t="shared" si="9"/>
        <v>0</v>
      </c>
      <c r="F7" s="89">
        <f>SUM('&gt;&gt;:&lt;&lt;'!F7)</f>
        <v>0</v>
      </c>
      <c r="G7" s="89">
        <f>SUM('&gt;&gt;:&lt;&lt;'!G7)</f>
        <v>0</v>
      </c>
      <c r="H7" s="89">
        <f t="shared" si="10"/>
        <v>0</v>
      </c>
      <c r="I7" s="89">
        <f>SUM('&gt;&gt;:&lt;&lt;'!I7)</f>
        <v>0</v>
      </c>
      <c r="J7" s="89">
        <f>SUM('&gt;&gt;:&lt;&lt;'!J7)</f>
        <v>0</v>
      </c>
      <c r="K7" s="89">
        <f>SUM('&gt;&gt;:&lt;&lt;'!K7)</f>
        <v>0</v>
      </c>
      <c r="L7" s="89">
        <f>SUM('&gt;&gt;:&lt;&lt;'!L7)</f>
        <v>0</v>
      </c>
      <c r="M7" s="89">
        <f>SUM('&gt;&gt;:&lt;&lt;'!M7)</f>
        <v>0</v>
      </c>
      <c r="N7" s="89">
        <f>SUM('&gt;&gt;:&lt;&lt;'!N7)</f>
        <v>0</v>
      </c>
      <c r="O7" s="89">
        <f>SUM('&gt;&gt;:&lt;&lt;'!O7)</f>
        <v>0</v>
      </c>
      <c r="P7" s="89">
        <f>SUM('&gt;&gt;:&lt;&lt;'!P7)</f>
        <v>0</v>
      </c>
      <c r="Q7" s="89">
        <f>SUM('&gt;&gt;:&lt;&lt;'!Q7)</f>
        <v>0</v>
      </c>
      <c r="R7" s="89">
        <f>SUM('&gt;&gt;:&lt;&lt;'!R7)</f>
        <v>0</v>
      </c>
      <c r="S7" s="89">
        <f>SUM('&gt;&gt;:&lt;&lt;'!S7)</f>
        <v>0</v>
      </c>
      <c r="T7" s="89">
        <f>SUM('&gt;&gt;:&lt;&lt;'!T7)</f>
        <v>0</v>
      </c>
      <c r="U7" s="108" t="e">
        <f t="shared" si="0"/>
        <v>#DIV/0!</v>
      </c>
      <c r="V7" s="92">
        <f t="shared" si="1"/>
        <v>0</v>
      </c>
      <c r="W7" s="92">
        <f t="shared" si="2"/>
        <v>0</v>
      </c>
      <c r="X7" s="92">
        <f t="shared" si="3"/>
        <v>0</v>
      </c>
      <c r="Y7" s="92">
        <f t="shared" si="11"/>
        <v>0</v>
      </c>
      <c r="Z7" s="89">
        <f t="shared" si="4"/>
        <v>2</v>
      </c>
      <c r="AA7" s="89">
        <f t="shared" si="5"/>
        <v>2</v>
      </c>
      <c r="AB7" s="89">
        <f t="shared" si="6"/>
        <v>2</v>
      </c>
      <c r="AC7" s="89">
        <f t="shared" si="7"/>
        <v>2</v>
      </c>
      <c r="AE7" s="129">
        <f t="shared" si="8"/>
        <v>0</v>
      </c>
      <c r="AF7" s="41">
        <f t="shared" ref="AF7:AF16" si="14">IFERROR((AE7/$AE$21)-1,0)</f>
        <v>-1</v>
      </c>
      <c r="AG7" s="129">
        <f t="shared" si="12"/>
        <v>0</v>
      </c>
      <c r="AH7" s="41">
        <f t="shared" si="13"/>
        <v>-1</v>
      </c>
      <c r="AI7" s="29"/>
    </row>
    <row r="8" spans="1:35" x14ac:dyDescent="0.25">
      <c r="A8" s="42">
        <v>4</v>
      </c>
      <c r="B8" s="43"/>
      <c r="C8" s="89">
        <f>SUM('&gt;&gt;:&lt;&lt;'!C8)</f>
        <v>0</v>
      </c>
      <c r="D8" s="89">
        <f>SUM('&gt;&gt;:&lt;&lt;'!D8)</f>
        <v>0</v>
      </c>
      <c r="E8" s="28">
        <f t="shared" si="9"/>
        <v>0</v>
      </c>
      <c r="F8" s="89">
        <f>SUM('&gt;&gt;:&lt;&lt;'!F8)</f>
        <v>0</v>
      </c>
      <c r="G8" s="89">
        <f>SUM('&gt;&gt;:&lt;&lt;'!G8)</f>
        <v>0</v>
      </c>
      <c r="H8" s="89">
        <f t="shared" si="10"/>
        <v>0</v>
      </c>
      <c r="I8" s="89">
        <f>SUM('&gt;&gt;:&lt;&lt;'!I8)</f>
        <v>0</v>
      </c>
      <c r="J8" s="89">
        <f>SUM('&gt;&gt;:&lt;&lt;'!J8)</f>
        <v>0</v>
      </c>
      <c r="K8" s="89">
        <f>SUM('&gt;&gt;:&lt;&lt;'!K8)</f>
        <v>0</v>
      </c>
      <c r="L8" s="89">
        <f>SUM('&gt;&gt;:&lt;&lt;'!L8)</f>
        <v>0</v>
      </c>
      <c r="M8" s="89">
        <f>SUM('&gt;&gt;:&lt;&lt;'!M8)</f>
        <v>0</v>
      </c>
      <c r="N8" s="89">
        <f>SUM('&gt;&gt;:&lt;&lt;'!N8)</f>
        <v>0</v>
      </c>
      <c r="O8" s="89">
        <f>SUM('&gt;&gt;:&lt;&lt;'!O8)</f>
        <v>0</v>
      </c>
      <c r="P8" s="89">
        <f>SUM('&gt;&gt;:&lt;&lt;'!P8)</f>
        <v>0</v>
      </c>
      <c r="Q8" s="89">
        <f>SUM('&gt;&gt;:&lt;&lt;'!Q8)</f>
        <v>0</v>
      </c>
      <c r="R8" s="89">
        <f>SUM('&gt;&gt;:&lt;&lt;'!R8)</f>
        <v>0</v>
      </c>
      <c r="S8" s="89">
        <f>SUM('&gt;&gt;:&lt;&lt;'!S8)</f>
        <v>0</v>
      </c>
      <c r="T8" s="89">
        <f>SUM('&gt;&gt;:&lt;&lt;'!T8)</f>
        <v>0</v>
      </c>
      <c r="U8" s="108" t="e">
        <f t="shared" si="0"/>
        <v>#DIV/0!</v>
      </c>
      <c r="V8" s="92">
        <f t="shared" si="1"/>
        <v>0</v>
      </c>
      <c r="W8" s="92">
        <f t="shared" si="2"/>
        <v>0</v>
      </c>
      <c r="X8" s="92">
        <f t="shared" si="3"/>
        <v>0</v>
      </c>
      <c r="Y8" s="92">
        <f t="shared" si="11"/>
        <v>0</v>
      </c>
      <c r="Z8" s="89">
        <f t="shared" si="4"/>
        <v>2</v>
      </c>
      <c r="AA8" s="89">
        <f t="shared" si="5"/>
        <v>2</v>
      </c>
      <c r="AB8" s="89">
        <f t="shared" si="6"/>
        <v>2</v>
      </c>
      <c r="AC8" s="89">
        <f t="shared" si="7"/>
        <v>2</v>
      </c>
      <c r="AE8" s="129">
        <f t="shared" si="8"/>
        <v>0</v>
      </c>
      <c r="AF8" s="41">
        <f t="shared" si="14"/>
        <v>-1</v>
      </c>
      <c r="AG8" s="129">
        <f t="shared" si="12"/>
        <v>0</v>
      </c>
      <c r="AH8" s="41">
        <f t="shared" si="13"/>
        <v>-1</v>
      </c>
      <c r="AI8" s="29"/>
    </row>
    <row r="9" spans="1:35" x14ac:dyDescent="0.25">
      <c r="A9" s="42">
        <v>5</v>
      </c>
      <c r="B9" s="43"/>
      <c r="C9" s="89">
        <f>SUM('&gt;&gt;:&lt;&lt;'!C9)</f>
        <v>0</v>
      </c>
      <c r="D9" s="89">
        <f>SUM('&gt;&gt;:&lt;&lt;'!D9)</f>
        <v>0</v>
      </c>
      <c r="E9" s="28">
        <f>IFERROR(D9/C9,0)</f>
        <v>0</v>
      </c>
      <c r="F9" s="89">
        <f>SUM('&gt;&gt;:&lt;&lt;'!F9)</f>
        <v>0</v>
      </c>
      <c r="G9" s="89">
        <f>SUM('&gt;&gt;:&lt;&lt;'!G9)</f>
        <v>0</v>
      </c>
      <c r="H9" s="89">
        <f t="shared" si="10"/>
        <v>0</v>
      </c>
      <c r="I9" s="89">
        <f>SUM('&gt;&gt;:&lt;&lt;'!I9)</f>
        <v>0</v>
      </c>
      <c r="J9" s="89">
        <f>SUM('&gt;&gt;:&lt;&lt;'!J9)</f>
        <v>0</v>
      </c>
      <c r="K9" s="89">
        <f>SUM('&gt;&gt;:&lt;&lt;'!K9)</f>
        <v>0</v>
      </c>
      <c r="L9" s="89">
        <f>SUM('&gt;&gt;:&lt;&lt;'!L9)</f>
        <v>0</v>
      </c>
      <c r="M9" s="89">
        <f>SUM('&gt;&gt;:&lt;&lt;'!M9)</f>
        <v>0</v>
      </c>
      <c r="N9" s="89">
        <f>SUM('&gt;&gt;:&lt;&lt;'!N9)</f>
        <v>0</v>
      </c>
      <c r="O9" s="89">
        <f>SUM('&gt;&gt;:&lt;&lt;'!O9)</f>
        <v>0</v>
      </c>
      <c r="P9" s="89">
        <f>SUM('&gt;&gt;:&lt;&lt;'!P9)</f>
        <v>0</v>
      </c>
      <c r="Q9" s="89">
        <f>SUM('&gt;&gt;:&lt;&lt;'!Q9)</f>
        <v>0</v>
      </c>
      <c r="R9" s="89">
        <f>SUM('&gt;&gt;:&lt;&lt;'!R9)</f>
        <v>0</v>
      </c>
      <c r="S9" s="89">
        <f>SUM('&gt;&gt;:&lt;&lt;'!S9)</f>
        <v>0</v>
      </c>
      <c r="T9" s="89">
        <f>SUM('&gt;&gt;:&lt;&lt;'!T9)</f>
        <v>0</v>
      </c>
      <c r="U9" s="108" t="e">
        <f t="shared" si="0"/>
        <v>#DIV/0!</v>
      </c>
      <c r="V9" s="92">
        <f t="shared" si="1"/>
        <v>0</v>
      </c>
      <c r="W9" s="92">
        <f t="shared" si="2"/>
        <v>0</v>
      </c>
      <c r="X9" s="92">
        <f t="shared" si="3"/>
        <v>0</v>
      </c>
      <c r="Y9" s="92">
        <f t="shared" si="11"/>
        <v>0</v>
      </c>
      <c r="Z9" s="89">
        <f t="shared" si="4"/>
        <v>2</v>
      </c>
      <c r="AA9" s="89">
        <f t="shared" si="5"/>
        <v>2</v>
      </c>
      <c r="AB9" s="89">
        <f t="shared" si="6"/>
        <v>2</v>
      </c>
      <c r="AC9" s="89">
        <f t="shared" si="7"/>
        <v>2</v>
      </c>
      <c r="AE9" s="129">
        <f t="shared" si="8"/>
        <v>0</v>
      </c>
      <c r="AF9" s="41">
        <f t="shared" si="14"/>
        <v>-1</v>
      </c>
      <c r="AG9" s="129">
        <f t="shared" si="12"/>
        <v>0</v>
      </c>
      <c r="AH9" s="41">
        <f t="shared" si="13"/>
        <v>-1</v>
      </c>
      <c r="AI9" s="29"/>
    </row>
    <row r="10" spans="1:35" x14ac:dyDescent="0.25">
      <c r="A10" s="42">
        <v>6</v>
      </c>
      <c r="B10" s="43"/>
      <c r="C10" s="89">
        <f>SUM('&gt;&gt;:&lt;&lt;'!C10)</f>
        <v>0</v>
      </c>
      <c r="D10" s="89">
        <f>SUM('&gt;&gt;:&lt;&lt;'!D10)</f>
        <v>0</v>
      </c>
      <c r="E10" s="28">
        <f t="shared" si="9"/>
        <v>0</v>
      </c>
      <c r="F10" s="89">
        <f>SUM('&gt;&gt;:&lt;&lt;'!F10)</f>
        <v>0</v>
      </c>
      <c r="G10" s="89">
        <f>SUM('&gt;&gt;:&lt;&lt;'!G10)</f>
        <v>0</v>
      </c>
      <c r="H10" s="89">
        <f t="shared" si="10"/>
        <v>0</v>
      </c>
      <c r="I10" s="89">
        <f>SUM('&gt;&gt;:&lt;&lt;'!I10)</f>
        <v>0</v>
      </c>
      <c r="J10" s="89">
        <f>SUM('&gt;&gt;:&lt;&lt;'!J10)</f>
        <v>0</v>
      </c>
      <c r="K10" s="89">
        <f>SUM('&gt;&gt;:&lt;&lt;'!K10)</f>
        <v>0</v>
      </c>
      <c r="L10" s="89">
        <f>SUM('&gt;&gt;:&lt;&lt;'!L10)</f>
        <v>0</v>
      </c>
      <c r="M10" s="89">
        <f>SUM('&gt;&gt;:&lt;&lt;'!M10)</f>
        <v>0</v>
      </c>
      <c r="N10" s="89">
        <f>SUM('&gt;&gt;:&lt;&lt;'!N10)</f>
        <v>0</v>
      </c>
      <c r="O10" s="89">
        <f>SUM('&gt;&gt;:&lt;&lt;'!O10)</f>
        <v>0</v>
      </c>
      <c r="P10" s="89">
        <f>SUM('&gt;&gt;:&lt;&lt;'!P10)</f>
        <v>0</v>
      </c>
      <c r="Q10" s="89">
        <f>SUM('&gt;&gt;:&lt;&lt;'!Q10)</f>
        <v>0</v>
      </c>
      <c r="R10" s="89">
        <f>SUM('&gt;&gt;:&lt;&lt;'!R10)</f>
        <v>0</v>
      </c>
      <c r="S10" s="89">
        <f>SUM('&gt;&gt;:&lt;&lt;'!S10)</f>
        <v>0</v>
      </c>
      <c r="T10" s="89">
        <f>SUM('&gt;&gt;:&lt;&lt;'!T10)</f>
        <v>0</v>
      </c>
      <c r="U10" s="108" t="e">
        <f t="shared" si="0"/>
        <v>#DIV/0!</v>
      </c>
      <c r="V10" s="92">
        <f t="shared" si="1"/>
        <v>0</v>
      </c>
      <c r="W10" s="92">
        <f t="shared" si="2"/>
        <v>0</v>
      </c>
      <c r="X10" s="92">
        <f t="shared" si="3"/>
        <v>0</v>
      </c>
      <c r="Y10" s="92">
        <f t="shared" si="11"/>
        <v>0</v>
      </c>
      <c r="Z10" s="89">
        <f t="shared" si="4"/>
        <v>2</v>
      </c>
      <c r="AA10" s="89">
        <f t="shared" si="5"/>
        <v>2</v>
      </c>
      <c r="AB10" s="89">
        <f t="shared" si="6"/>
        <v>2</v>
      </c>
      <c r="AC10" s="89">
        <f t="shared" si="7"/>
        <v>2</v>
      </c>
      <c r="AE10" s="129">
        <f t="shared" si="8"/>
        <v>0</v>
      </c>
      <c r="AF10" s="41">
        <f t="shared" si="14"/>
        <v>-1</v>
      </c>
      <c r="AG10" s="129">
        <f t="shared" si="12"/>
        <v>0</v>
      </c>
      <c r="AH10" s="41">
        <f t="shared" si="13"/>
        <v>-1</v>
      </c>
      <c r="AI10" s="29"/>
    </row>
    <row r="11" spans="1:35" x14ac:dyDescent="0.25">
      <c r="A11" s="42">
        <v>7</v>
      </c>
      <c r="B11" s="43"/>
      <c r="C11" s="89">
        <f>SUM('&gt;&gt;:&lt;&lt;'!C11)</f>
        <v>0</v>
      </c>
      <c r="D11" s="89">
        <f>SUM('&gt;&gt;:&lt;&lt;'!D11)</f>
        <v>0</v>
      </c>
      <c r="E11" s="28">
        <f t="shared" si="9"/>
        <v>0</v>
      </c>
      <c r="F11" s="89">
        <f>SUM('&gt;&gt;:&lt;&lt;'!F11)</f>
        <v>0</v>
      </c>
      <c r="G11" s="89">
        <f>SUM('&gt;&gt;:&lt;&lt;'!G11)</f>
        <v>0</v>
      </c>
      <c r="H11" s="89">
        <f t="shared" si="10"/>
        <v>0</v>
      </c>
      <c r="I11" s="89">
        <f>SUM('&gt;&gt;:&lt;&lt;'!I11)</f>
        <v>0</v>
      </c>
      <c r="J11" s="89">
        <f>SUM('&gt;&gt;:&lt;&lt;'!J11)</f>
        <v>0</v>
      </c>
      <c r="K11" s="89">
        <f>SUM('&gt;&gt;:&lt;&lt;'!K11)</f>
        <v>0</v>
      </c>
      <c r="L11" s="89">
        <f>SUM('&gt;&gt;:&lt;&lt;'!L11)</f>
        <v>0</v>
      </c>
      <c r="M11" s="89">
        <f>SUM('&gt;&gt;:&lt;&lt;'!M11)</f>
        <v>0</v>
      </c>
      <c r="N11" s="89">
        <f>SUM('&gt;&gt;:&lt;&lt;'!N11)</f>
        <v>0</v>
      </c>
      <c r="O11" s="89">
        <f>SUM('&gt;&gt;:&lt;&lt;'!O11)</f>
        <v>0</v>
      </c>
      <c r="P11" s="89">
        <f>SUM('&gt;&gt;:&lt;&lt;'!P11)</f>
        <v>0</v>
      </c>
      <c r="Q11" s="89">
        <f>SUM('&gt;&gt;:&lt;&lt;'!Q11)</f>
        <v>0</v>
      </c>
      <c r="R11" s="89">
        <f>SUM('&gt;&gt;:&lt;&lt;'!R11)</f>
        <v>0</v>
      </c>
      <c r="S11" s="89">
        <f>SUM('&gt;&gt;:&lt;&lt;'!S11)</f>
        <v>0</v>
      </c>
      <c r="T11" s="89">
        <f>SUM('&gt;&gt;:&lt;&lt;'!T11)</f>
        <v>0</v>
      </c>
      <c r="U11" s="108" t="e">
        <f t="shared" si="0"/>
        <v>#DIV/0!</v>
      </c>
      <c r="V11" s="92">
        <f t="shared" si="1"/>
        <v>0</v>
      </c>
      <c r="W11" s="92">
        <f t="shared" si="2"/>
        <v>0</v>
      </c>
      <c r="X11" s="92">
        <f t="shared" si="3"/>
        <v>0</v>
      </c>
      <c r="Y11" s="92">
        <f t="shared" si="11"/>
        <v>0</v>
      </c>
      <c r="Z11" s="89">
        <f t="shared" si="4"/>
        <v>2</v>
      </c>
      <c r="AA11" s="89">
        <f t="shared" si="5"/>
        <v>2</v>
      </c>
      <c r="AB11" s="89">
        <f t="shared" si="6"/>
        <v>2</v>
      </c>
      <c r="AC11" s="89">
        <f t="shared" si="7"/>
        <v>2</v>
      </c>
      <c r="AE11" s="129">
        <f t="shared" si="8"/>
        <v>0</v>
      </c>
      <c r="AF11" s="41">
        <f t="shared" si="14"/>
        <v>-1</v>
      </c>
      <c r="AG11" s="129">
        <f t="shared" si="12"/>
        <v>0</v>
      </c>
      <c r="AH11" s="41">
        <f t="shared" si="13"/>
        <v>-1</v>
      </c>
      <c r="AI11" s="29"/>
    </row>
    <row r="12" spans="1:35" x14ac:dyDescent="0.25">
      <c r="A12" s="42">
        <v>8</v>
      </c>
      <c r="B12" s="43"/>
      <c r="C12" s="89">
        <f>SUM('&gt;&gt;:&lt;&lt;'!C12)</f>
        <v>0</v>
      </c>
      <c r="D12" s="89">
        <f>SUM('&gt;&gt;:&lt;&lt;'!D12)</f>
        <v>0</v>
      </c>
      <c r="E12" s="28">
        <f t="shared" si="9"/>
        <v>0</v>
      </c>
      <c r="F12" s="89">
        <f>SUM('&gt;&gt;:&lt;&lt;'!F12)</f>
        <v>0</v>
      </c>
      <c r="G12" s="89">
        <f>SUM('&gt;&gt;:&lt;&lt;'!G12)</f>
        <v>0</v>
      </c>
      <c r="H12" s="89">
        <f t="shared" si="10"/>
        <v>0</v>
      </c>
      <c r="I12" s="89">
        <f>SUM('&gt;&gt;:&lt;&lt;'!I12)</f>
        <v>0</v>
      </c>
      <c r="J12" s="89">
        <f>SUM('&gt;&gt;:&lt;&lt;'!J12)</f>
        <v>0</v>
      </c>
      <c r="K12" s="89">
        <f>SUM('&gt;&gt;:&lt;&lt;'!K12)</f>
        <v>0</v>
      </c>
      <c r="L12" s="89">
        <f>SUM('&gt;&gt;:&lt;&lt;'!L12)</f>
        <v>0</v>
      </c>
      <c r="M12" s="89">
        <f>SUM('&gt;&gt;:&lt;&lt;'!M12)</f>
        <v>0</v>
      </c>
      <c r="N12" s="89">
        <f>SUM('&gt;&gt;:&lt;&lt;'!N12)</f>
        <v>0</v>
      </c>
      <c r="O12" s="89">
        <f>SUM('&gt;&gt;:&lt;&lt;'!O12)</f>
        <v>0</v>
      </c>
      <c r="P12" s="89">
        <f>SUM('&gt;&gt;:&lt;&lt;'!P12)</f>
        <v>0</v>
      </c>
      <c r="Q12" s="89">
        <f>SUM('&gt;&gt;:&lt;&lt;'!Q12)</f>
        <v>0</v>
      </c>
      <c r="R12" s="89">
        <f>SUM('&gt;&gt;:&lt;&lt;'!R12)</f>
        <v>0</v>
      </c>
      <c r="S12" s="89">
        <f>SUM('&gt;&gt;:&lt;&lt;'!S12)</f>
        <v>0</v>
      </c>
      <c r="T12" s="89">
        <f>SUM('&gt;&gt;:&lt;&lt;'!T12)</f>
        <v>0</v>
      </c>
      <c r="U12" s="108" t="e">
        <f t="shared" si="0"/>
        <v>#DIV/0!</v>
      </c>
      <c r="V12" s="92">
        <f t="shared" si="1"/>
        <v>0</v>
      </c>
      <c r="W12" s="92">
        <f t="shared" si="2"/>
        <v>0</v>
      </c>
      <c r="X12" s="92">
        <f t="shared" si="3"/>
        <v>0</v>
      </c>
      <c r="Y12" s="92">
        <f t="shared" si="11"/>
        <v>0</v>
      </c>
      <c r="Z12" s="89">
        <f t="shared" si="4"/>
        <v>2</v>
      </c>
      <c r="AA12" s="89">
        <f t="shared" si="5"/>
        <v>2</v>
      </c>
      <c r="AB12" s="89">
        <f t="shared" si="6"/>
        <v>2</v>
      </c>
      <c r="AC12" s="89">
        <f t="shared" si="7"/>
        <v>2</v>
      </c>
      <c r="AE12" s="129">
        <f t="shared" ref="AE12" si="15">E12</f>
        <v>0</v>
      </c>
      <c r="AF12" s="41">
        <f t="shared" ref="AF12" si="16">IFERROR((AE12/$AE$21)-1,0)</f>
        <v>-1</v>
      </c>
      <c r="AG12" s="129">
        <f t="shared" ref="AG12" si="17">IFERROR(F12/C12,0)</f>
        <v>0</v>
      </c>
      <c r="AH12" s="41">
        <f t="shared" ref="AH12" si="18">IFERROR((AG12/$AG$21)-1,0)</f>
        <v>-1</v>
      </c>
      <c r="AI12" s="29" t="s">
        <v>83</v>
      </c>
    </row>
    <row r="13" spans="1:35" x14ac:dyDescent="0.25">
      <c r="A13" s="42">
        <v>10</v>
      </c>
      <c r="B13" s="43"/>
      <c r="C13" s="89">
        <f>SUM('&gt;&gt;:&lt;&lt;'!C13)</f>
        <v>0</v>
      </c>
      <c r="D13" s="89">
        <f>SUM('&gt;&gt;:&lt;&lt;'!D13)</f>
        <v>0</v>
      </c>
      <c r="E13" s="28">
        <f t="shared" si="9"/>
        <v>0</v>
      </c>
      <c r="F13" s="89">
        <f>SUM('&gt;&gt;:&lt;&lt;'!F13)</f>
        <v>0</v>
      </c>
      <c r="G13" s="89">
        <f>SUM('&gt;&gt;:&lt;&lt;'!G13)</f>
        <v>0</v>
      </c>
      <c r="H13" s="89">
        <f>SUM(I13:L13)</f>
        <v>0</v>
      </c>
      <c r="I13" s="89">
        <f>SUM('&gt;&gt;:&lt;&lt;'!I13)</f>
        <v>0</v>
      </c>
      <c r="J13" s="89">
        <f>SUM('&gt;&gt;:&lt;&lt;'!J13)</f>
        <v>0</v>
      </c>
      <c r="K13" s="89">
        <f>SUM('&gt;&gt;:&lt;&lt;'!K13)</f>
        <v>0</v>
      </c>
      <c r="L13" s="89">
        <f>SUM('&gt;&gt;:&lt;&lt;'!L13)</f>
        <v>0</v>
      </c>
      <c r="M13" s="89">
        <f>SUM('&gt;&gt;:&lt;&lt;'!M13)</f>
        <v>0</v>
      </c>
      <c r="N13" s="89">
        <f>SUM('&gt;&gt;:&lt;&lt;'!N13)</f>
        <v>0</v>
      </c>
      <c r="O13" s="89">
        <f>SUM('&gt;&gt;:&lt;&lt;'!O13)</f>
        <v>0</v>
      </c>
      <c r="P13" s="89">
        <f>SUM('&gt;&gt;:&lt;&lt;'!P13)</f>
        <v>0</v>
      </c>
      <c r="Q13" s="89">
        <f>SUM('&gt;&gt;:&lt;&lt;'!Q13)</f>
        <v>0</v>
      </c>
      <c r="R13" s="89">
        <f>SUM('&gt;&gt;:&lt;&lt;'!R13)</f>
        <v>0</v>
      </c>
      <c r="S13" s="89">
        <f>SUM('&gt;&gt;:&lt;&lt;'!S13)</f>
        <v>0</v>
      </c>
      <c r="T13" s="89">
        <f>SUM('&gt;&gt;:&lt;&lt;'!T13)</f>
        <v>0</v>
      </c>
      <c r="U13" s="108" t="e">
        <f t="shared" si="0"/>
        <v>#DIV/0!</v>
      </c>
      <c r="V13" s="92">
        <f t="shared" si="1"/>
        <v>0</v>
      </c>
      <c r="W13" s="92">
        <f t="shared" si="2"/>
        <v>0</v>
      </c>
      <c r="X13" s="92">
        <f t="shared" si="3"/>
        <v>0</v>
      </c>
      <c r="Y13" s="92">
        <f t="shared" si="11"/>
        <v>0</v>
      </c>
      <c r="Z13" s="89">
        <f t="shared" si="4"/>
        <v>2</v>
      </c>
      <c r="AA13" s="89">
        <f t="shared" si="5"/>
        <v>2</v>
      </c>
      <c r="AB13" s="89">
        <f t="shared" si="6"/>
        <v>2</v>
      </c>
      <c r="AC13" s="89">
        <f t="shared" si="7"/>
        <v>2</v>
      </c>
      <c r="AE13" s="129">
        <f t="shared" si="8"/>
        <v>0</v>
      </c>
      <c r="AF13" s="41">
        <f t="shared" si="14"/>
        <v>-1</v>
      </c>
      <c r="AG13" s="129">
        <f t="shared" si="12"/>
        <v>0</v>
      </c>
      <c r="AH13" s="41">
        <f t="shared" si="13"/>
        <v>-1</v>
      </c>
      <c r="AI13" s="29" t="s">
        <v>82</v>
      </c>
    </row>
    <row r="14" spans="1:35" x14ac:dyDescent="0.25">
      <c r="A14" s="42">
        <v>11</v>
      </c>
      <c r="B14" s="43"/>
      <c r="C14" s="89">
        <f>SUM('&gt;&gt;:&lt;&lt;'!C14)</f>
        <v>0</v>
      </c>
      <c r="D14" s="89">
        <f>SUM('&gt;&gt;:&lt;&lt;'!D14)</f>
        <v>0</v>
      </c>
      <c r="E14" s="28">
        <f t="shared" si="9"/>
        <v>0</v>
      </c>
      <c r="F14" s="89">
        <f>SUM('&gt;&gt;:&lt;&lt;'!F14)</f>
        <v>0</v>
      </c>
      <c r="G14" s="89">
        <f>SUM('&gt;&gt;:&lt;&lt;'!G14)</f>
        <v>0</v>
      </c>
      <c r="H14" s="89">
        <f t="shared" si="10"/>
        <v>0</v>
      </c>
      <c r="I14" s="89">
        <f>SUM('&gt;&gt;:&lt;&lt;'!I14)</f>
        <v>0</v>
      </c>
      <c r="J14" s="89">
        <f>SUM('&gt;&gt;:&lt;&lt;'!J14)</f>
        <v>0</v>
      </c>
      <c r="K14" s="89">
        <f>SUM('&gt;&gt;:&lt;&lt;'!K14)</f>
        <v>0</v>
      </c>
      <c r="L14" s="89">
        <f>SUM('&gt;&gt;:&lt;&lt;'!L14)</f>
        <v>0</v>
      </c>
      <c r="M14" s="89">
        <f>SUM('&gt;&gt;:&lt;&lt;'!M14)</f>
        <v>0</v>
      </c>
      <c r="N14" s="89">
        <f>SUM('&gt;&gt;:&lt;&lt;'!N14)</f>
        <v>0</v>
      </c>
      <c r="O14" s="89">
        <f>SUM('&gt;&gt;:&lt;&lt;'!O14)</f>
        <v>0</v>
      </c>
      <c r="P14" s="89">
        <f>SUM('&gt;&gt;:&lt;&lt;'!P14)</f>
        <v>0</v>
      </c>
      <c r="Q14" s="89">
        <f>SUM('&gt;&gt;:&lt;&lt;'!Q14)</f>
        <v>0</v>
      </c>
      <c r="R14" s="89">
        <f>SUM('&gt;&gt;:&lt;&lt;'!R14)</f>
        <v>0</v>
      </c>
      <c r="S14" s="89">
        <f>SUM('&gt;&gt;:&lt;&lt;'!S14)</f>
        <v>0</v>
      </c>
      <c r="T14" s="89">
        <f>SUM('&gt;&gt;:&lt;&lt;'!T14)</f>
        <v>0</v>
      </c>
      <c r="U14" s="108" t="e">
        <f t="shared" si="0"/>
        <v>#DIV/0!</v>
      </c>
      <c r="V14" s="92">
        <f t="shared" si="1"/>
        <v>0</v>
      </c>
      <c r="W14" s="92">
        <f t="shared" si="2"/>
        <v>0</v>
      </c>
      <c r="X14" s="92">
        <f t="shared" si="3"/>
        <v>0</v>
      </c>
      <c r="Y14" s="92">
        <f t="shared" si="11"/>
        <v>0</v>
      </c>
      <c r="Z14" s="89">
        <f t="shared" si="4"/>
        <v>2</v>
      </c>
      <c r="AA14" s="89">
        <f t="shared" si="5"/>
        <v>2</v>
      </c>
      <c r="AB14" s="89">
        <f t="shared" si="6"/>
        <v>2</v>
      </c>
      <c r="AC14" s="89">
        <f t="shared" si="7"/>
        <v>2</v>
      </c>
      <c r="AE14" s="129">
        <f t="shared" si="8"/>
        <v>0</v>
      </c>
      <c r="AF14" s="41">
        <f t="shared" si="14"/>
        <v>-1</v>
      </c>
      <c r="AG14" s="129">
        <f t="shared" si="12"/>
        <v>0</v>
      </c>
      <c r="AH14" s="41">
        <f t="shared" si="13"/>
        <v>-1</v>
      </c>
      <c r="AI14" s="29"/>
    </row>
    <row r="15" spans="1:35" x14ac:dyDescent="0.25">
      <c r="A15" s="42">
        <v>12</v>
      </c>
      <c r="B15" s="43"/>
      <c r="C15" s="89">
        <f>SUM('&gt;&gt;:&lt;&lt;'!C15)</f>
        <v>0</v>
      </c>
      <c r="D15" s="89">
        <f>SUM('&gt;&gt;:&lt;&lt;'!D15)</f>
        <v>0</v>
      </c>
      <c r="E15" s="28">
        <f t="shared" si="9"/>
        <v>0</v>
      </c>
      <c r="F15" s="89">
        <f>SUM('&gt;&gt;:&lt;&lt;'!F15)</f>
        <v>0</v>
      </c>
      <c r="G15" s="89">
        <f>SUM('&gt;&gt;:&lt;&lt;'!G15)</f>
        <v>0</v>
      </c>
      <c r="H15" s="89">
        <f t="shared" si="10"/>
        <v>0</v>
      </c>
      <c r="I15" s="89">
        <f>SUM('&gt;&gt;:&lt;&lt;'!I15)</f>
        <v>0</v>
      </c>
      <c r="J15" s="89">
        <f>SUM('&gt;&gt;:&lt;&lt;'!J15)</f>
        <v>0</v>
      </c>
      <c r="K15" s="89">
        <f>SUM('&gt;&gt;:&lt;&lt;'!K15)</f>
        <v>0</v>
      </c>
      <c r="L15" s="89">
        <f>SUM('&gt;&gt;:&lt;&lt;'!L15)</f>
        <v>0</v>
      </c>
      <c r="M15" s="89">
        <f>SUM('&gt;&gt;:&lt;&lt;'!M15)</f>
        <v>0</v>
      </c>
      <c r="N15" s="89">
        <f>SUM('&gt;&gt;:&lt;&lt;'!N15)</f>
        <v>0</v>
      </c>
      <c r="O15" s="89">
        <f>SUM('&gt;&gt;:&lt;&lt;'!O15)</f>
        <v>0</v>
      </c>
      <c r="P15" s="89">
        <f>SUM('&gt;&gt;:&lt;&lt;'!P15)</f>
        <v>0</v>
      </c>
      <c r="Q15" s="89">
        <f>SUM('&gt;&gt;:&lt;&lt;'!Q15)</f>
        <v>0</v>
      </c>
      <c r="R15" s="89">
        <f>SUM('&gt;&gt;:&lt;&lt;'!R15)</f>
        <v>0</v>
      </c>
      <c r="S15" s="89">
        <f>SUM('&gt;&gt;:&lt;&lt;'!S15)</f>
        <v>0</v>
      </c>
      <c r="T15" s="89">
        <f>SUM('&gt;&gt;:&lt;&lt;'!T15)</f>
        <v>0</v>
      </c>
      <c r="U15" s="108" t="e">
        <f t="shared" si="0"/>
        <v>#DIV/0!</v>
      </c>
      <c r="V15" s="92">
        <f t="shared" si="1"/>
        <v>0</v>
      </c>
      <c r="W15" s="92">
        <f t="shared" si="2"/>
        <v>0</v>
      </c>
      <c r="X15" s="92">
        <f t="shared" si="3"/>
        <v>0</v>
      </c>
      <c r="Y15" s="92">
        <f t="shared" si="11"/>
        <v>0</v>
      </c>
      <c r="Z15" s="89">
        <f t="shared" si="4"/>
        <v>2</v>
      </c>
      <c r="AA15" s="89">
        <f t="shared" si="5"/>
        <v>2</v>
      </c>
      <c r="AB15" s="89">
        <f t="shared" si="6"/>
        <v>2</v>
      </c>
      <c r="AC15" s="89">
        <f t="shared" si="7"/>
        <v>2</v>
      </c>
      <c r="AE15" s="129">
        <f t="shared" si="8"/>
        <v>0</v>
      </c>
      <c r="AF15" s="41">
        <f t="shared" si="14"/>
        <v>-1</v>
      </c>
      <c r="AG15" s="129">
        <f t="shared" si="12"/>
        <v>0</v>
      </c>
      <c r="AH15" s="41">
        <f t="shared" si="13"/>
        <v>-1</v>
      </c>
      <c r="AI15" s="29"/>
    </row>
    <row r="16" spans="1:35" x14ac:dyDescent="0.25">
      <c r="A16" s="42">
        <v>13</v>
      </c>
      <c r="B16" s="43"/>
      <c r="C16" s="89">
        <f>SUM('&gt;&gt;:&lt;&lt;'!C16)</f>
        <v>0</v>
      </c>
      <c r="D16" s="89">
        <f>SUM('&gt;&gt;:&lt;&lt;'!D16)</f>
        <v>0</v>
      </c>
      <c r="E16" s="28">
        <f t="shared" si="9"/>
        <v>0</v>
      </c>
      <c r="F16" s="89">
        <f>SUM('&gt;&gt;:&lt;&lt;'!F16)</f>
        <v>0</v>
      </c>
      <c r="G16" s="89">
        <f>SUM('&gt;&gt;:&lt;&lt;'!G16)</f>
        <v>0</v>
      </c>
      <c r="H16" s="89">
        <f t="shared" si="10"/>
        <v>0</v>
      </c>
      <c r="I16" s="89">
        <f>SUM('&gt;&gt;:&lt;&lt;'!I16)</f>
        <v>0</v>
      </c>
      <c r="J16" s="89">
        <f>SUM('&gt;&gt;:&lt;&lt;'!J16)</f>
        <v>0</v>
      </c>
      <c r="K16" s="89">
        <f>SUM('&gt;&gt;:&lt;&lt;'!K16)</f>
        <v>0</v>
      </c>
      <c r="L16" s="89">
        <f>SUM('&gt;&gt;:&lt;&lt;'!L16)</f>
        <v>0</v>
      </c>
      <c r="M16" s="89">
        <f>SUM('&gt;&gt;:&lt;&lt;'!M16)</f>
        <v>0</v>
      </c>
      <c r="N16" s="89">
        <f>SUM('&gt;&gt;:&lt;&lt;'!N16)</f>
        <v>0</v>
      </c>
      <c r="O16" s="89">
        <f>SUM('&gt;&gt;:&lt;&lt;'!O16)</f>
        <v>0</v>
      </c>
      <c r="P16" s="89">
        <f>SUM('&gt;&gt;:&lt;&lt;'!P16)</f>
        <v>0</v>
      </c>
      <c r="Q16" s="89">
        <f>SUM('&gt;&gt;:&lt;&lt;'!Q16)</f>
        <v>0</v>
      </c>
      <c r="R16" s="89">
        <f>SUM('&gt;&gt;:&lt;&lt;'!R16)</f>
        <v>0</v>
      </c>
      <c r="S16" s="89">
        <f>SUM('&gt;&gt;:&lt;&lt;'!S16)</f>
        <v>0</v>
      </c>
      <c r="T16" s="89">
        <f>SUM('&gt;&gt;:&lt;&lt;'!T16)</f>
        <v>0</v>
      </c>
      <c r="U16" s="108" t="e">
        <f t="shared" si="0"/>
        <v>#DIV/0!</v>
      </c>
      <c r="V16" s="92">
        <f t="shared" si="1"/>
        <v>0</v>
      </c>
      <c r="W16" s="92">
        <f t="shared" si="2"/>
        <v>0</v>
      </c>
      <c r="X16" s="92">
        <f t="shared" si="3"/>
        <v>0</v>
      </c>
      <c r="Y16" s="92">
        <f t="shared" si="11"/>
        <v>0</v>
      </c>
      <c r="Z16" s="89">
        <f t="shared" si="4"/>
        <v>2</v>
      </c>
      <c r="AA16" s="89">
        <f t="shared" si="5"/>
        <v>2</v>
      </c>
      <c r="AB16" s="89">
        <f t="shared" si="6"/>
        <v>2</v>
      </c>
      <c r="AC16" s="89">
        <f t="shared" si="7"/>
        <v>2</v>
      </c>
      <c r="AE16" s="129">
        <f t="shared" si="8"/>
        <v>0</v>
      </c>
      <c r="AF16" s="41">
        <f t="shared" si="14"/>
        <v>-1</v>
      </c>
      <c r="AG16" s="129">
        <f t="shared" si="12"/>
        <v>0</v>
      </c>
      <c r="AH16" s="41">
        <f t="shared" si="13"/>
        <v>-1</v>
      </c>
      <c r="AI16" s="29"/>
    </row>
    <row r="17" spans="1:42" x14ac:dyDescent="0.25">
      <c r="A17" s="42">
        <v>14</v>
      </c>
      <c r="B17" s="43"/>
      <c r="C17" s="89">
        <f>SUM('&gt;&gt;:&lt;&lt;'!C17)</f>
        <v>0</v>
      </c>
      <c r="D17" s="89">
        <f>SUM('&gt;&gt;:&lt;&lt;'!D17)</f>
        <v>0</v>
      </c>
      <c r="E17" s="28">
        <f>IFERROR(D17/C17,0)</f>
        <v>0</v>
      </c>
      <c r="F17" s="89">
        <f>SUM('&gt;&gt;:&lt;&lt;'!F17)</f>
        <v>0</v>
      </c>
      <c r="G17" s="89">
        <f>SUM('&gt;&gt;:&lt;&lt;'!G17)</f>
        <v>0</v>
      </c>
      <c r="H17" s="89">
        <f>SUM(I17:L17)</f>
        <v>0</v>
      </c>
      <c r="I17" s="89">
        <f>SUM('&gt;&gt;:&lt;&lt;'!I17)</f>
        <v>0</v>
      </c>
      <c r="J17" s="89">
        <f>SUM('&gt;&gt;:&lt;&lt;'!J17)</f>
        <v>0</v>
      </c>
      <c r="K17" s="89">
        <f>SUM('&gt;&gt;:&lt;&lt;'!K17)</f>
        <v>0</v>
      </c>
      <c r="L17" s="89">
        <f>SUM('&gt;&gt;:&lt;&lt;'!L17)</f>
        <v>0</v>
      </c>
      <c r="M17" s="89">
        <f>SUM('&gt;&gt;:&lt;&lt;'!M17)</f>
        <v>0</v>
      </c>
      <c r="N17" s="89">
        <f>SUM('&gt;&gt;:&lt;&lt;'!N17)</f>
        <v>0</v>
      </c>
      <c r="O17" s="89">
        <f>SUM('&gt;&gt;:&lt;&lt;'!O17)</f>
        <v>0</v>
      </c>
      <c r="P17" s="89">
        <f>SUM('&gt;&gt;:&lt;&lt;'!P17)</f>
        <v>0</v>
      </c>
      <c r="Q17" s="89">
        <f>SUM('&gt;&gt;:&lt;&lt;'!Q17)</f>
        <v>0</v>
      </c>
      <c r="R17" s="89">
        <f>SUM('&gt;&gt;:&lt;&lt;'!R17)</f>
        <v>0</v>
      </c>
      <c r="S17" s="89">
        <f>SUM('&gt;&gt;:&lt;&lt;'!S17)</f>
        <v>0</v>
      </c>
      <c r="T17" s="89">
        <f>SUM('&gt;&gt;:&lt;&lt;'!T17)</f>
        <v>0</v>
      </c>
      <c r="U17" s="89"/>
      <c r="V17" s="92"/>
      <c r="W17" s="92"/>
      <c r="X17" s="92"/>
      <c r="Y17" s="92"/>
      <c r="Z17" s="89"/>
      <c r="AA17" s="89"/>
      <c r="AB17" s="89"/>
      <c r="AC17" s="89"/>
      <c r="AD17" s="65"/>
      <c r="AE17" s="129"/>
      <c r="AF17" s="41"/>
      <c r="AG17" s="129"/>
      <c r="AH17" s="41"/>
      <c r="AI17" s="29"/>
    </row>
    <row r="18" spans="1:42" x14ac:dyDescent="0.25">
      <c r="A18" s="42"/>
      <c r="B18" s="43"/>
      <c r="C18" s="17"/>
      <c r="D18" s="17"/>
      <c r="E18" s="2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36"/>
      <c r="W18" s="36"/>
      <c r="X18" s="36"/>
      <c r="Y18" s="36"/>
      <c r="Z18" s="17"/>
      <c r="AA18" s="17"/>
      <c r="AB18" s="17"/>
      <c r="AC18" s="17"/>
      <c r="AD18" s="65"/>
      <c r="AE18" s="129"/>
      <c r="AF18" s="41"/>
      <c r="AG18" s="129"/>
      <c r="AH18" s="41"/>
      <c r="AI18" s="29"/>
    </row>
    <row r="19" spans="1:42" x14ac:dyDescent="0.25">
      <c r="A19" s="7"/>
      <c r="B19" s="43" t="s">
        <v>65</v>
      </c>
      <c r="C19" s="24"/>
      <c r="D19" s="24"/>
      <c r="E19" s="79"/>
      <c r="F19" s="24"/>
      <c r="G19" s="24"/>
      <c r="H19" s="79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8"/>
      <c r="W19" s="18"/>
      <c r="X19" s="18"/>
      <c r="Y19" s="18"/>
      <c r="Z19" s="44"/>
      <c r="AA19" s="44"/>
      <c r="AB19" s="44"/>
      <c r="AC19" s="44"/>
      <c r="AD19" s="80"/>
      <c r="AE19" s="130"/>
      <c r="AF19" s="45"/>
      <c r="AG19" s="130"/>
      <c r="AH19" s="45"/>
      <c r="AI19" s="81"/>
    </row>
    <row r="20" spans="1:42" x14ac:dyDescent="0.25">
      <c r="A20" s="51"/>
      <c r="B20" s="46" t="s">
        <v>47</v>
      </c>
      <c r="C20" s="47"/>
      <c r="D20" s="47"/>
      <c r="E20" s="48"/>
      <c r="F20" s="47"/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/>
      <c r="W20" s="49"/>
      <c r="X20" s="50"/>
      <c r="Y20" s="50"/>
      <c r="Z20" s="50"/>
      <c r="AA20" s="50"/>
      <c r="AB20" s="50"/>
      <c r="AC20" s="50"/>
      <c r="AD20" s="50"/>
      <c r="AE20" s="131"/>
      <c r="AF20" s="50"/>
      <c r="AG20" s="131"/>
      <c r="AH20" s="50"/>
      <c r="AI20" s="50"/>
    </row>
    <row r="21" spans="1:42" s="1" customFormat="1" x14ac:dyDescent="0.25">
      <c r="A21" s="2"/>
      <c r="B21" s="27" t="s">
        <v>17</v>
      </c>
      <c r="C21" s="93">
        <f>SUM(C5:C20)</f>
        <v>1</v>
      </c>
      <c r="D21" s="93">
        <f>SUM(D5:D20)</f>
        <v>5</v>
      </c>
      <c r="E21" s="94">
        <f>IFERROR(D21/C21,0)</f>
        <v>5</v>
      </c>
      <c r="F21" s="93">
        <f>SUM(F5:F20)</f>
        <v>4</v>
      </c>
      <c r="G21" s="93">
        <f>SUM(G5:G20)</f>
        <v>3</v>
      </c>
      <c r="H21" s="93">
        <f t="shared" ref="H21:T21" si="19">SUM(H5:H20)</f>
        <v>1</v>
      </c>
      <c r="I21" s="93">
        <f t="shared" si="19"/>
        <v>0</v>
      </c>
      <c r="J21" s="93">
        <f>SUM(J5:J20)</f>
        <v>1</v>
      </c>
      <c r="K21" s="93">
        <f t="shared" si="19"/>
        <v>0</v>
      </c>
      <c r="L21" s="93">
        <f t="shared" si="19"/>
        <v>0</v>
      </c>
      <c r="M21" s="93">
        <f t="shared" si="19"/>
        <v>1</v>
      </c>
      <c r="N21" s="93">
        <f t="shared" si="19"/>
        <v>1</v>
      </c>
      <c r="O21" s="93">
        <f t="shared" si="19"/>
        <v>0</v>
      </c>
      <c r="P21" s="93">
        <f t="shared" si="19"/>
        <v>1</v>
      </c>
      <c r="Q21" s="93">
        <f t="shared" si="19"/>
        <v>0</v>
      </c>
      <c r="R21" s="93">
        <f t="shared" si="19"/>
        <v>0</v>
      </c>
      <c r="S21" s="93">
        <f t="shared" si="19"/>
        <v>1</v>
      </c>
      <c r="T21" s="93">
        <f t="shared" si="19"/>
        <v>1</v>
      </c>
      <c r="U21" s="109">
        <f>T21/F21</f>
        <v>0.25</v>
      </c>
      <c r="V21" s="38">
        <f>IF(H21=0,0,(H21/G21))</f>
        <v>0.33333333333333331</v>
      </c>
      <c r="W21" s="36">
        <f>(IFERROR((H21+S21+O21)/(F21-R21),0))</f>
        <v>0.5</v>
      </c>
      <c r="X21" s="37">
        <f>IFERROR((I21+(2*J21)+(3*K21)+(4*L21))/G21,0)</f>
        <v>0.66666666666666663</v>
      </c>
      <c r="Y21" s="39">
        <f>W21+X21</f>
        <v>1.1666666666666665</v>
      </c>
      <c r="Z21" s="9"/>
      <c r="AA21" s="9"/>
      <c r="AB21" s="9"/>
      <c r="AC21" s="9"/>
      <c r="AE21" s="132">
        <f>MAX(AE5:AE20)</f>
        <v>5</v>
      </c>
      <c r="AF21" s="85">
        <f>IFERROR((AE21/$AE$22)-1,0)</f>
        <v>0</v>
      </c>
      <c r="AG21" s="132">
        <f>MAX(AG5:AG20)</f>
        <v>4</v>
      </c>
      <c r="AH21" s="85">
        <f>IFERROR((AG21/$AG$22)-1,0)</f>
        <v>0</v>
      </c>
      <c r="AI21" s="56" t="s">
        <v>29</v>
      </c>
    </row>
    <row r="22" spans="1:42" x14ac:dyDescent="0.25">
      <c r="A22" s="3"/>
      <c r="B22" s="4" t="s">
        <v>77</v>
      </c>
      <c r="C22" s="93">
        <f>SUM('&gt;&gt;:&lt;&lt;'!C22)</f>
        <v>1</v>
      </c>
      <c r="D22" s="112">
        <f>D21/$C$22/9</f>
        <v>0.55555555555555558</v>
      </c>
      <c r="E22" s="94"/>
      <c r="F22" s="93">
        <f>F21/$C$22</f>
        <v>4</v>
      </c>
      <c r="G22" s="110">
        <f>G21/$C$22</f>
        <v>3</v>
      </c>
      <c r="H22" s="110">
        <f>H21/$C$22</f>
        <v>1</v>
      </c>
      <c r="I22" s="110">
        <f t="shared" ref="I22:L22" si="20">I21/$C$22</f>
        <v>0</v>
      </c>
      <c r="J22" s="110">
        <f t="shared" si="20"/>
        <v>1</v>
      </c>
      <c r="K22" s="110">
        <f t="shared" si="20"/>
        <v>0</v>
      </c>
      <c r="L22" s="110">
        <f t="shared" si="20"/>
        <v>0</v>
      </c>
      <c r="M22" s="110">
        <f>M21/$C$22</f>
        <v>1</v>
      </c>
      <c r="N22" s="110">
        <f t="shared" ref="N22" si="21">N21/$C$22</f>
        <v>1</v>
      </c>
      <c r="O22" s="110">
        <f>O21/$C$22</f>
        <v>0</v>
      </c>
      <c r="P22" s="110">
        <f>P21/$C$22</f>
        <v>1</v>
      </c>
      <c r="Q22" s="110">
        <f t="shared" ref="Q22" si="22">Q21/$C$22</f>
        <v>0</v>
      </c>
      <c r="R22" s="110">
        <f t="shared" ref="R22" si="23">R21/$C$22</f>
        <v>0</v>
      </c>
      <c r="S22" s="110">
        <f t="shared" ref="S22" si="24">S21/$C$22</f>
        <v>1</v>
      </c>
      <c r="T22" s="110">
        <f t="shared" ref="T22" si="25">T21/$C$22</f>
        <v>1</v>
      </c>
      <c r="U22" s="113">
        <f>C22*D22*3</f>
        <v>1.6666666666666667</v>
      </c>
      <c r="V22" s="25"/>
      <c r="W22" s="25"/>
      <c r="X22" s="26"/>
      <c r="Y22" s="26"/>
      <c r="Z22" s="5"/>
      <c r="AA22" s="5"/>
      <c r="AB22" s="5"/>
      <c r="AC22" s="5"/>
      <c r="AD22" s="8"/>
      <c r="AE22" s="133">
        <f>MIN(AE5:AE20)</f>
        <v>0</v>
      </c>
      <c r="AF22" s="57"/>
      <c r="AG22" s="133">
        <f>MIN(AG5:AG20)</f>
        <v>0</v>
      </c>
      <c r="AH22" s="57"/>
      <c r="AI22" s="57" t="s">
        <v>30</v>
      </c>
    </row>
    <row r="23" spans="1:42" x14ac:dyDescent="0.25">
      <c r="A23" s="3"/>
      <c r="B23" s="4" t="s">
        <v>78</v>
      </c>
      <c r="C23" s="93"/>
      <c r="D23" s="93"/>
      <c r="E23" s="94"/>
      <c r="F23" s="111"/>
      <c r="G23" s="111"/>
      <c r="H23" s="111">
        <f>H21/$F$21</f>
        <v>0.25</v>
      </c>
      <c r="I23" s="111">
        <f>I21/$F$21</f>
        <v>0</v>
      </c>
      <c r="J23" s="111">
        <f>J21/$F$21</f>
        <v>0.25</v>
      </c>
      <c r="K23" s="111">
        <f>K21/$F$21</f>
        <v>0</v>
      </c>
      <c r="L23" s="111">
        <f>L21/$F$21</f>
        <v>0</v>
      </c>
      <c r="M23" s="111">
        <f t="shared" ref="M23:T23" si="26">M21/$F$21</f>
        <v>0.25</v>
      </c>
      <c r="N23" s="111">
        <f t="shared" si="26"/>
        <v>0.25</v>
      </c>
      <c r="O23" s="111">
        <f t="shared" si="26"/>
        <v>0</v>
      </c>
      <c r="P23" s="111">
        <f t="shared" si="26"/>
        <v>0.25</v>
      </c>
      <c r="Q23" s="111">
        <f t="shared" si="26"/>
        <v>0</v>
      </c>
      <c r="R23" s="111">
        <f t="shared" si="26"/>
        <v>0</v>
      </c>
      <c r="S23" s="111">
        <f>S21/$F$21</f>
        <v>0.25</v>
      </c>
      <c r="T23" s="111">
        <f t="shared" si="26"/>
        <v>0.25</v>
      </c>
      <c r="U23" s="134">
        <f>T21/U22</f>
        <v>0.6</v>
      </c>
      <c r="V23" s="25"/>
      <c r="W23" s="25"/>
      <c r="X23" s="26"/>
      <c r="Y23" s="26"/>
      <c r="Z23" s="5"/>
      <c r="AA23" s="5"/>
      <c r="AB23" s="5"/>
      <c r="AC23" s="5"/>
      <c r="AD23" s="8"/>
      <c r="AE23" s="133"/>
      <c r="AF23" s="57"/>
      <c r="AG23" s="133"/>
      <c r="AH23" s="57"/>
      <c r="AI23" s="57"/>
    </row>
    <row r="24" spans="1:42" x14ac:dyDescent="0.25">
      <c r="A24" s="87"/>
      <c r="B24" s="88"/>
      <c r="C24" s="19"/>
      <c r="D24" s="6"/>
      <c r="E24" s="11"/>
      <c r="F24" s="6"/>
      <c r="P24" s="114"/>
      <c r="V24" s="66"/>
      <c r="W24" s="67"/>
      <c r="X24" s="67"/>
      <c r="Y24" s="67"/>
      <c r="AA24" s="30"/>
      <c r="AC24" s="30"/>
    </row>
    <row r="25" spans="1:42" s="62" customFormat="1" x14ac:dyDescent="0.25">
      <c r="A25" s="60" t="s">
        <v>42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22"/>
      <c r="T25" s="22"/>
      <c r="U25" s="22"/>
      <c r="V25" s="22"/>
      <c r="W25" s="22"/>
      <c r="X25" s="103"/>
      <c r="Z25" s="102" t="s">
        <v>69</v>
      </c>
      <c r="AA25" s="103"/>
      <c r="AB25" s="103"/>
      <c r="AC25" s="103"/>
      <c r="AD25" s="103"/>
      <c r="AF25" s="102" t="s">
        <v>96</v>
      </c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6" spans="1:42" s="14" customFormat="1" ht="30" x14ac:dyDescent="0.25">
      <c r="A26" s="12" t="s">
        <v>16</v>
      </c>
      <c r="B26" s="9" t="s">
        <v>18</v>
      </c>
      <c r="C26" s="13" t="s">
        <v>25</v>
      </c>
      <c r="D26" s="13" t="s">
        <v>61</v>
      </c>
      <c r="E26" s="12" t="s">
        <v>20</v>
      </c>
      <c r="F26" s="12" t="s">
        <v>32</v>
      </c>
      <c r="G26" s="13" t="s">
        <v>19</v>
      </c>
      <c r="H26" s="13" t="s">
        <v>79</v>
      </c>
      <c r="I26" s="12" t="s">
        <v>10</v>
      </c>
      <c r="J26" s="12" t="s">
        <v>14</v>
      </c>
      <c r="K26" s="12" t="s">
        <v>13</v>
      </c>
      <c r="L26" s="13" t="s">
        <v>67</v>
      </c>
      <c r="M26" s="12" t="s">
        <v>43</v>
      </c>
      <c r="N26" s="13" t="s">
        <v>26</v>
      </c>
      <c r="O26" s="12" t="s">
        <v>48</v>
      </c>
      <c r="P26" s="12" t="s">
        <v>33</v>
      </c>
      <c r="Q26" s="12" t="s">
        <v>49</v>
      </c>
      <c r="R26" s="12" t="s">
        <v>50</v>
      </c>
      <c r="S26" s="12" t="s">
        <v>55</v>
      </c>
      <c r="T26" s="12" t="s">
        <v>51</v>
      </c>
      <c r="U26" s="12" t="s">
        <v>52</v>
      </c>
      <c r="V26" s="12" t="s">
        <v>53</v>
      </c>
      <c r="W26" s="100" t="s">
        <v>54</v>
      </c>
      <c r="X26" s="12" t="s">
        <v>11</v>
      </c>
      <c r="Z26" s="12" t="s">
        <v>70</v>
      </c>
      <c r="AA26" s="12" t="s">
        <v>71</v>
      </c>
      <c r="AB26" s="12" t="s">
        <v>72</v>
      </c>
      <c r="AC26" s="12" t="s">
        <v>73</v>
      </c>
      <c r="AD26" s="12" t="s">
        <v>74</v>
      </c>
      <c r="AE26" s="99"/>
      <c r="AF26" s="135" t="s">
        <v>87</v>
      </c>
      <c r="AG26" s="12" t="s">
        <v>88</v>
      </c>
      <c r="AH26" s="12" t="s">
        <v>89</v>
      </c>
      <c r="AI26" s="12" t="s">
        <v>90</v>
      </c>
      <c r="AJ26" s="12" t="s">
        <v>91</v>
      </c>
      <c r="AK26" s="12" t="s">
        <v>92</v>
      </c>
      <c r="AL26" s="12" t="s">
        <v>93</v>
      </c>
      <c r="AM26" s="12" t="s">
        <v>94</v>
      </c>
      <c r="AN26" s="12" t="s">
        <v>95</v>
      </c>
      <c r="AO26" s="12" t="s">
        <v>85</v>
      </c>
      <c r="AP26" s="12" t="s">
        <v>98</v>
      </c>
    </row>
    <row r="27" spans="1:42" x14ac:dyDescent="0.25">
      <c r="A27" s="68">
        <f t="shared" ref="A27:B41" si="27">A5</f>
        <v>1</v>
      </c>
      <c r="B27" s="69" t="str">
        <f t="shared" si="27"/>
        <v>Pete John</v>
      </c>
      <c r="C27" s="89">
        <f>SUM('&gt;&gt;:&lt;&lt;'!C27)</f>
        <v>1</v>
      </c>
      <c r="D27" s="28">
        <f>SUM('&gt;&gt;:&lt;&lt;'!D27)</f>
        <v>4</v>
      </c>
      <c r="E27" s="89">
        <f>SUM('&gt;&gt;:&lt;&lt;'!E27)</f>
        <v>5</v>
      </c>
      <c r="F27" s="89">
        <f>SUM('&gt;&gt;:&lt;&lt;'!F27)</f>
        <v>3</v>
      </c>
      <c r="G27" s="89">
        <f>SUM('&gt;&gt;:&lt;&lt;'!G27)</f>
        <v>2</v>
      </c>
      <c r="H27" s="108">
        <f>IFERROR((F27-G27)/F27,"")</f>
        <v>0.33333333333333331</v>
      </c>
      <c r="I27" s="89">
        <f>SUM('&gt;&gt;:&lt;&lt;'!I27)</f>
        <v>2</v>
      </c>
      <c r="J27" s="89">
        <f>SUM('&gt;&gt;:&lt;&lt;'!J27)</f>
        <v>4</v>
      </c>
      <c r="K27" s="89">
        <f>SUM('&gt;&gt;:&lt;&lt;'!K27)</f>
        <v>1</v>
      </c>
      <c r="L27" s="55">
        <f>IFERROR(G27/D27*$G$2,"")</f>
        <v>3.5</v>
      </c>
      <c r="M27" s="55">
        <f>IFERROR((I27+E27)/D27,"")</f>
        <v>1.75</v>
      </c>
      <c r="N27" s="28">
        <f t="shared" ref="N27" si="28">IFERROR(D27/C27,0)</f>
        <v>4</v>
      </c>
      <c r="O27" s="89">
        <f>SUM('&gt;&gt;:&lt;&lt;'!O27)</f>
        <v>18</v>
      </c>
      <c r="P27" s="89">
        <f>IF(SUM('&gt;&gt;:&lt;&lt;'!P27)=0,"",SUM('&gt;&gt;:&lt;&lt;'!P27))</f>
        <v>75</v>
      </c>
      <c r="Q27" s="89">
        <f>SUM('&gt;&gt;:&lt;&lt;'!Q27)</f>
        <v>40</v>
      </c>
      <c r="R27" s="89">
        <f>SUM('&gt;&gt;:&lt;&lt;'!R27)</f>
        <v>35</v>
      </c>
      <c r="S27" s="52">
        <f>IFERROR(Q27/P27,"")</f>
        <v>0.53333333333333333</v>
      </c>
      <c r="T27" s="90">
        <f t="shared" ref="T27" si="29">IFERROR(P27/D27,0)</f>
        <v>18.75</v>
      </c>
      <c r="U27" s="90">
        <f>IFERROR(P27/O27,0)</f>
        <v>4.166666666666667</v>
      </c>
      <c r="V27" s="55">
        <f>IFERROR(J27/O27,0)</f>
        <v>0.22222222222222221</v>
      </c>
      <c r="W27" s="104">
        <f>IFERROR(I27/O27,0)</f>
        <v>0.1111111111111111</v>
      </c>
      <c r="X27" s="91">
        <f t="shared" ref="X27" si="30">IF(O27=0,0,(E27+I27+K27)/O27)</f>
        <v>0.44444444444444442</v>
      </c>
      <c r="Y27" s="113">
        <f t="shared" ref="Y27:Y43" si="31">D27/C27</f>
        <v>4</v>
      </c>
      <c r="Z27" s="89">
        <f>SUM('&gt;&gt;:&lt;&lt;'!Z27)</f>
        <v>3</v>
      </c>
      <c r="AA27" s="89">
        <f>SUM('&gt;&gt;:&lt;&lt;'!AA27)</f>
        <v>1</v>
      </c>
      <c r="AB27" s="89">
        <f>SUM('&gt;&gt;:&lt;&lt;'!AB27)</f>
        <v>1</v>
      </c>
      <c r="AC27" s="92">
        <f>IFERROR(1-AD27/Z27,0)</f>
        <v>0.66666666666666674</v>
      </c>
      <c r="AD27" s="89">
        <f>SUM('&gt;&gt;:&lt;&lt;'!AD27)</f>
        <v>1</v>
      </c>
      <c r="AE27" s="8"/>
      <c r="AF27" s="89">
        <f>SUM('&gt;&gt;:&lt;&lt;'!AF27)</f>
        <v>4</v>
      </c>
      <c r="AG27" s="89">
        <f>SUM('&gt;&gt;:&lt;&lt;'!AG27)</f>
        <v>0</v>
      </c>
      <c r="AH27" s="89">
        <f>SUM('&gt;&gt;:&lt;&lt;'!AH27)</f>
        <v>0</v>
      </c>
      <c r="AI27" s="89">
        <f>SUM('&gt;&gt;:&lt;&lt;'!AI27)</f>
        <v>0</v>
      </c>
      <c r="AJ27" s="89">
        <f>SUM('&gt;&gt;:&lt;&lt;'!AJ27)</f>
        <v>0</v>
      </c>
      <c r="AK27" s="89">
        <f>SUM('&gt;&gt;:&lt;&lt;'!AK27)</f>
        <v>0</v>
      </c>
      <c r="AL27" s="89">
        <f>SUM('&gt;&gt;:&lt;&lt;'!AL27)</f>
        <v>0</v>
      </c>
      <c r="AM27" s="89">
        <f>SUM('&gt;&gt;:&lt;&lt;'!AM27)</f>
        <v>0</v>
      </c>
      <c r="AN27" s="89">
        <f>SUM('&gt;&gt;:&lt;&lt;'!AN27)</f>
        <v>1</v>
      </c>
      <c r="AO27" s="89">
        <f>SUM('&gt;&gt;:&lt;&lt;'!AO27)</f>
        <v>1</v>
      </c>
      <c r="AP27" s="115">
        <f>SUM(AF27:AO27)</f>
        <v>6</v>
      </c>
    </row>
    <row r="28" spans="1:42" x14ac:dyDescent="0.25">
      <c r="A28" s="68">
        <f t="shared" si="27"/>
        <v>2</v>
      </c>
      <c r="B28" s="69">
        <f t="shared" si="27"/>
        <v>0</v>
      </c>
      <c r="C28" s="89">
        <f>SUM('&gt;&gt;:&lt;&lt;'!C28)</f>
        <v>0</v>
      </c>
      <c r="D28" s="28">
        <f>SUM('&gt;&gt;:&lt;&lt;'!D28)</f>
        <v>0</v>
      </c>
      <c r="E28" s="89">
        <f>SUM('&gt;&gt;:&lt;&lt;'!E28)</f>
        <v>0</v>
      </c>
      <c r="F28" s="89">
        <f>SUM('&gt;&gt;:&lt;&lt;'!F28)</f>
        <v>0</v>
      </c>
      <c r="G28" s="89">
        <f>SUM('&gt;&gt;:&lt;&lt;'!G28)</f>
        <v>0</v>
      </c>
      <c r="H28" s="108" t="str">
        <f t="shared" ref="H28:H40" si="32">IFERROR((F28-G28)/F28,"")</f>
        <v/>
      </c>
      <c r="I28" s="89">
        <f>SUM('&gt;&gt;:&lt;&lt;'!I28)</f>
        <v>0</v>
      </c>
      <c r="J28" s="89">
        <f>SUM('&gt;&gt;:&lt;&lt;'!J28)</f>
        <v>0</v>
      </c>
      <c r="K28" s="89">
        <f>SUM('&gt;&gt;:&lt;&lt;'!K28)</f>
        <v>0</v>
      </c>
      <c r="L28" s="55" t="str">
        <f t="shared" ref="L28:L40" si="33">IFERROR(G28/D28*$G$2,"")</f>
        <v/>
      </c>
      <c r="M28" s="55" t="str">
        <f t="shared" ref="M28:M40" si="34">IFERROR((I28+E28)/D28,"")</f>
        <v/>
      </c>
      <c r="N28" s="28">
        <f t="shared" ref="N28:N40" si="35">IFERROR(D28/C28,0)</f>
        <v>0</v>
      </c>
      <c r="O28" s="89">
        <f>SUM('&gt;&gt;:&lt;&lt;'!O28)</f>
        <v>0</v>
      </c>
      <c r="P28" s="89" t="str">
        <f>IF(SUM('&gt;&gt;:&lt;&lt;'!P28)=0,"",SUM('&gt;&gt;:&lt;&lt;'!P28))</f>
        <v/>
      </c>
      <c r="Q28" s="89">
        <f>SUM('&gt;&gt;:&lt;&lt;'!Q28)</f>
        <v>0</v>
      </c>
      <c r="R28" s="89">
        <f>SUM('&gt;&gt;:&lt;&lt;'!R28)</f>
        <v>0</v>
      </c>
      <c r="S28" s="52" t="str">
        <f>IFERROR(Q28/P28,"")</f>
        <v/>
      </c>
      <c r="T28" s="90">
        <f t="shared" ref="T28:T40" si="36">IFERROR(P28/D28,0)</f>
        <v>0</v>
      </c>
      <c r="U28" s="90">
        <f t="shared" ref="U28:U40" si="37">IFERROR(P28/O28,0)</f>
        <v>0</v>
      </c>
      <c r="V28" s="55">
        <f t="shared" ref="V28:V40" si="38">IFERROR(J28/O28,0)</f>
        <v>0</v>
      </c>
      <c r="W28" s="104">
        <f t="shared" ref="W28:W40" si="39">IFERROR(I28/O28,0)</f>
        <v>0</v>
      </c>
      <c r="X28" s="91">
        <f t="shared" ref="X28:X40" si="40">IF(O28=0,0,(E28+I28+K28)/O28)</f>
        <v>0</v>
      </c>
      <c r="Y28" s="113" t="e">
        <f t="shared" si="31"/>
        <v>#DIV/0!</v>
      </c>
      <c r="Z28" s="89">
        <f>SUM('&gt;&gt;:&lt;&lt;'!Z28)</f>
        <v>0</v>
      </c>
      <c r="AA28" s="89">
        <f>SUM('&gt;&gt;:&lt;&lt;'!AA28)</f>
        <v>0</v>
      </c>
      <c r="AB28" s="89">
        <f>SUM('&gt;&gt;:&lt;&lt;'!AB28)</f>
        <v>0</v>
      </c>
      <c r="AC28" s="92">
        <f t="shared" ref="AC28:AC40" si="41">IFERROR(1-AD28/Z28,0)</f>
        <v>0</v>
      </c>
      <c r="AD28" s="89">
        <f>SUM('&gt;&gt;:&lt;&lt;'!AD28)</f>
        <v>0</v>
      </c>
      <c r="AE28" s="8"/>
      <c r="AF28" s="89">
        <f>SUM('&gt;&gt;:&lt;&lt;'!AF28)</f>
        <v>0</v>
      </c>
      <c r="AG28" s="89">
        <f>SUM('&gt;&gt;:&lt;&lt;'!AG28)</f>
        <v>0</v>
      </c>
      <c r="AH28" s="89">
        <f>SUM('&gt;&gt;:&lt;&lt;'!AH28)</f>
        <v>0</v>
      </c>
      <c r="AI28" s="89">
        <f>SUM('&gt;&gt;:&lt;&lt;'!AI28)</f>
        <v>0</v>
      </c>
      <c r="AJ28" s="89">
        <f>SUM('&gt;&gt;:&lt;&lt;'!AJ28)</f>
        <v>0</v>
      </c>
      <c r="AK28" s="89">
        <f>SUM('&gt;&gt;:&lt;&lt;'!AK28)</f>
        <v>0</v>
      </c>
      <c r="AL28" s="89">
        <f>SUM('&gt;&gt;:&lt;&lt;'!AL28)</f>
        <v>0</v>
      </c>
      <c r="AM28" s="89">
        <f>SUM('&gt;&gt;:&lt;&lt;'!AM28)</f>
        <v>0</v>
      </c>
      <c r="AN28" s="89">
        <f>SUM('&gt;&gt;:&lt;&lt;'!AN28)</f>
        <v>0</v>
      </c>
      <c r="AO28" s="89">
        <f>SUM('&gt;&gt;:&lt;&lt;'!AO28)</f>
        <v>0</v>
      </c>
      <c r="AP28" s="115">
        <f t="shared" ref="AP28:AP41" si="42">SUM(AF28:AO28)</f>
        <v>0</v>
      </c>
    </row>
    <row r="29" spans="1:42" x14ac:dyDescent="0.25">
      <c r="A29" s="68">
        <f t="shared" si="27"/>
        <v>3</v>
      </c>
      <c r="B29" s="69">
        <f t="shared" si="27"/>
        <v>0</v>
      </c>
      <c r="C29" s="89">
        <f>SUM('&gt;&gt;:&lt;&lt;'!C29)</f>
        <v>0</v>
      </c>
      <c r="D29" s="28">
        <f>SUM('&gt;&gt;:&lt;&lt;'!D29)</f>
        <v>0</v>
      </c>
      <c r="E29" s="89">
        <f>SUM('&gt;&gt;:&lt;&lt;'!E29)</f>
        <v>0</v>
      </c>
      <c r="F29" s="89">
        <f>SUM('&gt;&gt;:&lt;&lt;'!F29)</f>
        <v>0</v>
      </c>
      <c r="G29" s="89">
        <f>SUM('&gt;&gt;:&lt;&lt;'!G29)</f>
        <v>0</v>
      </c>
      <c r="H29" s="108" t="str">
        <f t="shared" si="32"/>
        <v/>
      </c>
      <c r="I29" s="89">
        <f>SUM('&gt;&gt;:&lt;&lt;'!I29)</f>
        <v>0</v>
      </c>
      <c r="J29" s="89">
        <f>SUM('&gt;&gt;:&lt;&lt;'!J29)</f>
        <v>0</v>
      </c>
      <c r="K29" s="89">
        <f>SUM('&gt;&gt;:&lt;&lt;'!K29)</f>
        <v>0</v>
      </c>
      <c r="L29" s="55" t="str">
        <f t="shared" si="33"/>
        <v/>
      </c>
      <c r="M29" s="55" t="str">
        <f t="shared" si="34"/>
        <v/>
      </c>
      <c r="N29" s="28">
        <f t="shared" si="35"/>
        <v>0</v>
      </c>
      <c r="O29" s="89">
        <f>SUM('&gt;&gt;:&lt;&lt;'!O29)</f>
        <v>0</v>
      </c>
      <c r="P29" s="89" t="str">
        <f>IF(SUM('&gt;&gt;:&lt;&lt;'!P29)=0,"",SUM('&gt;&gt;:&lt;&lt;'!P29))</f>
        <v/>
      </c>
      <c r="Q29" s="89">
        <f>SUM('&gt;&gt;:&lt;&lt;'!Q29)</f>
        <v>0</v>
      </c>
      <c r="R29" s="89">
        <f>SUM('&gt;&gt;:&lt;&lt;'!R29)</f>
        <v>0</v>
      </c>
      <c r="S29" s="52" t="str">
        <f t="shared" ref="S29:S40" si="43">IFERROR(Q29/P29,"")</f>
        <v/>
      </c>
      <c r="T29" s="90">
        <f t="shared" si="36"/>
        <v>0</v>
      </c>
      <c r="U29" s="90">
        <f t="shared" si="37"/>
        <v>0</v>
      </c>
      <c r="V29" s="55">
        <f t="shared" si="38"/>
        <v>0</v>
      </c>
      <c r="W29" s="104">
        <f t="shared" si="39"/>
        <v>0</v>
      </c>
      <c r="X29" s="91">
        <f t="shared" si="40"/>
        <v>0</v>
      </c>
      <c r="Y29" s="113" t="e">
        <f t="shared" si="31"/>
        <v>#DIV/0!</v>
      </c>
      <c r="Z29" s="89">
        <f>SUM('&gt;&gt;:&lt;&lt;'!Z29)</f>
        <v>0</v>
      </c>
      <c r="AA29" s="89">
        <f>SUM('&gt;&gt;:&lt;&lt;'!AA29)</f>
        <v>0</v>
      </c>
      <c r="AB29" s="89">
        <f>SUM('&gt;&gt;:&lt;&lt;'!AB29)</f>
        <v>0</v>
      </c>
      <c r="AC29" s="92">
        <f t="shared" si="41"/>
        <v>0</v>
      </c>
      <c r="AD29" s="89">
        <f>SUM('&gt;&gt;:&lt;&lt;'!AD29)</f>
        <v>0</v>
      </c>
      <c r="AE29" s="8"/>
      <c r="AF29" s="89">
        <f>SUM('&gt;&gt;:&lt;&lt;'!AF29)</f>
        <v>0</v>
      </c>
      <c r="AG29" s="89">
        <f>SUM('&gt;&gt;:&lt;&lt;'!AG29)</f>
        <v>0</v>
      </c>
      <c r="AH29" s="89">
        <f>SUM('&gt;&gt;:&lt;&lt;'!AH29)</f>
        <v>0</v>
      </c>
      <c r="AI29" s="89">
        <f>SUM('&gt;&gt;:&lt;&lt;'!AI29)</f>
        <v>0</v>
      </c>
      <c r="AJ29" s="89">
        <f>SUM('&gt;&gt;:&lt;&lt;'!AJ29)</f>
        <v>0</v>
      </c>
      <c r="AK29" s="89">
        <f>SUM('&gt;&gt;:&lt;&lt;'!AK29)</f>
        <v>0</v>
      </c>
      <c r="AL29" s="89">
        <f>SUM('&gt;&gt;:&lt;&lt;'!AL29)</f>
        <v>0</v>
      </c>
      <c r="AM29" s="89">
        <f>SUM('&gt;&gt;:&lt;&lt;'!AM29)</f>
        <v>0</v>
      </c>
      <c r="AN29" s="89">
        <f>SUM('&gt;&gt;:&lt;&lt;'!AN29)</f>
        <v>0</v>
      </c>
      <c r="AO29" s="89">
        <f>SUM('&gt;&gt;:&lt;&lt;'!AO29)</f>
        <v>0</v>
      </c>
      <c r="AP29" s="115">
        <f t="shared" si="42"/>
        <v>0</v>
      </c>
    </row>
    <row r="30" spans="1:42" x14ac:dyDescent="0.25">
      <c r="A30" s="68">
        <f t="shared" si="27"/>
        <v>4</v>
      </c>
      <c r="B30" s="69">
        <f t="shared" si="27"/>
        <v>0</v>
      </c>
      <c r="C30" s="89">
        <f>SUM('&gt;&gt;:&lt;&lt;'!C30)</f>
        <v>0</v>
      </c>
      <c r="D30" s="28">
        <f>SUM('&gt;&gt;:&lt;&lt;'!D30)</f>
        <v>0</v>
      </c>
      <c r="E30" s="89">
        <f>SUM('&gt;&gt;:&lt;&lt;'!E30)</f>
        <v>0</v>
      </c>
      <c r="F30" s="89">
        <f>SUM('&gt;&gt;:&lt;&lt;'!F30)</f>
        <v>0</v>
      </c>
      <c r="G30" s="89">
        <f>SUM('&gt;&gt;:&lt;&lt;'!G30)</f>
        <v>0</v>
      </c>
      <c r="H30" s="108" t="str">
        <f t="shared" si="32"/>
        <v/>
      </c>
      <c r="I30" s="89">
        <f>SUM('&gt;&gt;:&lt;&lt;'!I30)</f>
        <v>0</v>
      </c>
      <c r="J30" s="89">
        <f>SUM('&gt;&gt;:&lt;&lt;'!J30)</f>
        <v>0</v>
      </c>
      <c r="K30" s="89">
        <f>SUM('&gt;&gt;:&lt;&lt;'!K30)</f>
        <v>0</v>
      </c>
      <c r="L30" s="55" t="str">
        <f t="shared" si="33"/>
        <v/>
      </c>
      <c r="M30" s="55" t="str">
        <f t="shared" si="34"/>
        <v/>
      </c>
      <c r="N30" s="28">
        <f t="shared" si="35"/>
        <v>0</v>
      </c>
      <c r="O30" s="89">
        <f>SUM('&gt;&gt;:&lt;&lt;'!O30)</f>
        <v>0</v>
      </c>
      <c r="P30" s="89" t="str">
        <f>IF(SUM('&gt;&gt;:&lt;&lt;'!P30)=0,"",SUM('&gt;&gt;:&lt;&lt;'!P30))</f>
        <v/>
      </c>
      <c r="Q30" s="89">
        <f>SUM('&gt;&gt;:&lt;&lt;'!Q30)</f>
        <v>0</v>
      </c>
      <c r="R30" s="89">
        <f>SUM('&gt;&gt;:&lt;&lt;'!R30)</f>
        <v>0</v>
      </c>
      <c r="S30" s="52" t="str">
        <f t="shared" si="43"/>
        <v/>
      </c>
      <c r="T30" s="90">
        <f t="shared" si="36"/>
        <v>0</v>
      </c>
      <c r="U30" s="90">
        <f t="shared" si="37"/>
        <v>0</v>
      </c>
      <c r="V30" s="55">
        <f t="shared" si="38"/>
        <v>0</v>
      </c>
      <c r="W30" s="104">
        <f t="shared" si="39"/>
        <v>0</v>
      </c>
      <c r="X30" s="91">
        <f t="shared" si="40"/>
        <v>0</v>
      </c>
      <c r="Y30" s="113" t="e">
        <f t="shared" si="31"/>
        <v>#DIV/0!</v>
      </c>
      <c r="Z30" s="89">
        <f>SUM('&gt;&gt;:&lt;&lt;'!Z30)</f>
        <v>0</v>
      </c>
      <c r="AA30" s="89">
        <f>SUM('&gt;&gt;:&lt;&lt;'!AA30)</f>
        <v>0</v>
      </c>
      <c r="AB30" s="89">
        <f>SUM('&gt;&gt;:&lt;&lt;'!AB30)</f>
        <v>0</v>
      </c>
      <c r="AC30" s="92">
        <f t="shared" si="41"/>
        <v>0</v>
      </c>
      <c r="AD30" s="89">
        <f>SUM('&gt;&gt;:&lt;&lt;'!AD30)</f>
        <v>0</v>
      </c>
      <c r="AE30" s="8"/>
      <c r="AF30" s="89">
        <f>SUM('&gt;&gt;:&lt;&lt;'!AF30)</f>
        <v>0</v>
      </c>
      <c r="AG30" s="89">
        <f>SUM('&gt;&gt;:&lt;&lt;'!AG30)</f>
        <v>0</v>
      </c>
      <c r="AH30" s="89">
        <f>SUM('&gt;&gt;:&lt;&lt;'!AH30)</f>
        <v>0</v>
      </c>
      <c r="AI30" s="89">
        <f>SUM('&gt;&gt;:&lt;&lt;'!AI30)</f>
        <v>0</v>
      </c>
      <c r="AJ30" s="89">
        <f>SUM('&gt;&gt;:&lt;&lt;'!AJ30)</f>
        <v>0</v>
      </c>
      <c r="AK30" s="89">
        <f>SUM('&gt;&gt;:&lt;&lt;'!AK30)</f>
        <v>0</v>
      </c>
      <c r="AL30" s="89">
        <f>SUM('&gt;&gt;:&lt;&lt;'!AL30)</f>
        <v>0</v>
      </c>
      <c r="AM30" s="89">
        <f>SUM('&gt;&gt;:&lt;&lt;'!AM30)</f>
        <v>0</v>
      </c>
      <c r="AN30" s="89">
        <f>SUM('&gt;&gt;:&lt;&lt;'!AN30)</f>
        <v>0</v>
      </c>
      <c r="AO30" s="89">
        <f>SUM('&gt;&gt;:&lt;&lt;'!AO30)</f>
        <v>0</v>
      </c>
      <c r="AP30" s="115">
        <f t="shared" si="42"/>
        <v>0</v>
      </c>
    </row>
    <row r="31" spans="1:42" x14ac:dyDescent="0.25">
      <c r="A31" s="68">
        <f t="shared" si="27"/>
        <v>5</v>
      </c>
      <c r="B31" s="69">
        <f t="shared" si="27"/>
        <v>0</v>
      </c>
      <c r="C31" s="89">
        <f>SUM('&gt;&gt;:&lt;&lt;'!C31)</f>
        <v>0</v>
      </c>
      <c r="D31" s="28">
        <f>SUM('&gt;&gt;:&lt;&lt;'!D31)</f>
        <v>0</v>
      </c>
      <c r="E31" s="89">
        <f>SUM('&gt;&gt;:&lt;&lt;'!E31)</f>
        <v>0</v>
      </c>
      <c r="F31" s="89">
        <f>SUM('&gt;&gt;:&lt;&lt;'!F31)</f>
        <v>0</v>
      </c>
      <c r="G31" s="89">
        <f>SUM('&gt;&gt;:&lt;&lt;'!G31)</f>
        <v>0</v>
      </c>
      <c r="H31" s="108" t="str">
        <f t="shared" si="32"/>
        <v/>
      </c>
      <c r="I31" s="89">
        <f>SUM('&gt;&gt;:&lt;&lt;'!I31)</f>
        <v>0</v>
      </c>
      <c r="J31" s="89">
        <f>SUM('&gt;&gt;:&lt;&lt;'!J31)</f>
        <v>0</v>
      </c>
      <c r="K31" s="89">
        <f>SUM('&gt;&gt;:&lt;&lt;'!K31)</f>
        <v>0</v>
      </c>
      <c r="L31" s="55" t="str">
        <f t="shared" si="33"/>
        <v/>
      </c>
      <c r="M31" s="55" t="str">
        <f t="shared" si="34"/>
        <v/>
      </c>
      <c r="N31" s="28">
        <f t="shared" si="35"/>
        <v>0</v>
      </c>
      <c r="O31" s="89">
        <f>SUM('&gt;&gt;:&lt;&lt;'!O31)</f>
        <v>0</v>
      </c>
      <c r="P31" s="89" t="str">
        <f>IF(SUM('&gt;&gt;:&lt;&lt;'!P31)=0,"",SUM('&gt;&gt;:&lt;&lt;'!P31))</f>
        <v/>
      </c>
      <c r="Q31" s="89">
        <f>SUM('&gt;&gt;:&lt;&lt;'!Q31)</f>
        <v>0</v>
      </c>
      <c r="R31" s="89">
        <f>SUM('&gt;&gt;:&lt;&lt;'!R31)</f>
        <v>0</v>
      </c>
      <c r="S31" s="52" t="str">
        <f t="shared" si="43"/>
        <v/>
      </c>
      <c r="T31" s="90">
        <f t="shared" si="36"/>
        <v>0</v>
      </c>
      <c r="U31" s="90">
        <f t="shared" si="37"/>
        <v>0</v>
      </c>
      <c r="V31" s="55">
        <f t="shared" si="38"/>
        <v>0</v>
      </c>
      <c r="W31" s="104">
        <f t="shared" si="39"/>
        <v>0</v>
      </c>
      <c r="X31" s="91">
        <f t="shared" si="40"/>
        <v>0</v>
      </c>
      <c r="Y31" s="113" t="e">
        <f t="shared" si="31"/>
        <v>#DIV/0!</v>
      </c>
      <c r="Z31" s="89">
        <f>SUM('&gt;&gt;:&lt;&lt;'!Z31)</f>
        <v>0</v>
      </c>
      <c r="AA31" s="89">
        <f>SUM('&gt;&gt;:&lt;&lt;'!AA31)</f>
        <v>0</v>
      </c>
      <c r="AB31" s="89">
        <f>SUM('&gt;&gt;:&lt;&lt;'!AB31)</f>
        <v>0</v>
      </c>
      <c r="AC31" s="92">
        <f>IFERROR(1-AD31/Z31,0)</f>
        <v>0</v>
      </c>
      <c r="AD31" s="89">
        <f>SUM('&gt;&gt;:&lt;&lt;'!AD31)</f>
        <v>0</v>
      </c>
      <c r="AE31" s="8"/>
      <c r="AF31" s="89">
        <f>SUM('&gt;&gt;:&lt;&lt;'!AF31)</f>
        <v>0</v>
      </c>
      <c r="AG31" s="89">
        <f>SUM('&gt;&gt;:&lt;&lt;'!AG31)</f>
        <v>0</v>
      </c>
      <c r="AH31" s="89">
        <f>SUM('&gt;&gt;:&lt;&lt;'!AH31)</f>
        <v>0</v>
      </c>
      <c r="AI31" s="89">
        <f>SUM('&gt;&gt;:&lt;&lt;'!AI31)</f>
        <v>0</v>
      </c>
      <c r="AJ31" s="89">
        <f>SUM('&gt;&gt;:&lt;&lt;'!AJ31)</f>
        <v>0</v>
      </c>
      <c r="AK31" s="89">
        <f>SUM('&gt;&gt;:&lt;&lt;'!AK31)</f>
        <v>0</v>
      </c>
      <c r="AL31" s="89">
        <f>SUM('&gt;&gt;:&lt;&lt;'!AL31)</f>
        <v>0</v>
      </c>
      <c r="AM31" s="89">
        <f>SUM('&gt;&gt;:&lt;&lt;'!AM31)</f>
        <v>0</v>
      </c>
      <c r="AN31" s="89">
        <f>SUM('&gt;&gt;:&lt;&lt;'!AN31)</f>
        <v>0</v>
      </c>
      <c r="AO31" s="89">
        <f>SUM('&gt;&gt;:&lt;&lt;'!AO31)</f>
        <v>0</v>
      </c>
      <c r="AP31" s="115">
        <f t="shared" si="42"/>
        <v>0</v>
      </c>
    </row>
    <row r="32" spans="1:42" x14ac:dyDescent="0.25">
      <c r="A32" s="68">
        <f t="shared" si="27"/>
        <v>6</v>
      </c>
      <c r="B32" s="69">
        <f t="shared" si="27"/>
        <v>0</v>
      </c>
      <c r="C32" s="89">
        <f>SUM('&gt;&gt;:&lt;&lt;'!C32)</f>
        <v>0</v>
      </c>
      <c r="D32" s="28">
        <f>SUM('&gt;&gt;:&lt;&lt;'!D32)</f>
        <v>0</v>
      </c>
      <c r="E32" s="89">
        <f>SUM('&gt;&gt;:&lt;&lt;'!E32)</f>
        <v>0</v>
      </c>
      <c r="F32" s="89">
        <f>SUM('&gt;&gt;:&lt;&lt;'!F32)</f>
        <v>0</v>
      </c>
      <c r="G32" s="89">
        <f>SUM('&gt;&gt;:&lt;&lt;'!G32)</f>
        <v>0</v>
      </c>
      <c r="H32" s="108" t="str">
        <f t="shared" si="32"/>
        <v/>
      </c>
      <c r="I32" s="89">
        <f>SUM('&gt;&gt;:&lt;&lt;'!I32)</f>
        <v>0</v>
      </c>
      <c r="J32" s="89">
        <f>SUM('&gt;&gt;:&lt;&lt;'!J32)</f>
        <v>0</v>
      </c>
      <c r="K32" s="89">
        <f>SUM('&gt;&gt;:&lt;&lt;'!K32)</f>
        <v>0</v>
      </c>
      <c r="L32" s="55" t="str">
        <f t="shared" si="33"/>
        <v/>
      </c>
      <c r="M32" s="55" t="str">
        <f t="shared" si="34"/>
        <v/>
      </c>
      <c r="N32" s="28">
        <f t="shared" si="35"/>
        <v>0</v>
      </c>
      <c r="O32" s="89">
        <f>SUM('&gt;&gt;:&lt;&lt;'!O32)</f>
        <v>0</v>
      </c>
      <c r="P32" s="89" t="str">
        <f>IF(SUM('&gt;&gt;:&lt;&lt;'!P32)=0,"",SUM('&gt;&gt;:&lt;&lt;'!P32))</f>
        <v/>
      </c>
      <c r="Q32" s="89">
        <f>SUM('&gt;&gt;:&lt;&lt;'!Q32)</f>
        <v>0</v>
      </c>
      <c r="R32" s="89">
        <f>SUM('&gt;&gt;:&lt;&lt;'!R32)</f>
        <v>0</v>
      </c>
      <c r="S32" s="52" t="str">
        <f t="shared" si="43"/>
        <v/>
      </c>
      <c r="T32" s="90">
        <f t="shared" si="36"/>
        <v>0</v>
      </c>
      <c r="U32" s="90">
        <f t="shared" si="37"/>
        <v>0</v>
      </c>
      <c r="V32" s="55">
        <f t="shared" si="38"/>
        <v>0</v>
      </c>
      <c r="W32" s="104">
        <f t="shared" si="39"/>
        <v>0</v>
      </c>
      <c r="X32" s="91">
        <f t="shared" si="40"/>
        <v>0</v>
      </c>
      <c r="Y32" s="113" t="e">
        <f t="shared" si="31"/>
        <v>#DIV/0!</v>
      </c>
      <c r="Z32" s="89">
        <f>SUM('&gt;&gt;:&lt;&lt;'!Z32)</f>
        <v>0</v>
      </c>
      <c r="AA32" s="89">
        <f>SUM('&gt;&gt;:&lt;&lt;'!AA32)</f>
        <v>0</v>
      </c>
      <c r="AB32" s="89">
        <f>SUM('&gt;&gt;:&lt;&lt;'!AB32)</f>
        <v>0</v>
      </c>
      <c r="AC32" s="92">
        <f>IFERROR(1-AD32/Z32,0)</f>
        <v>0</v>
      </c>
      <c r="AD32" s="89">
        <f>SUM('&gt;&gt;:&lt;&lt;'!AD32)</f>
        <v>0</v>
      </c>
      <c r="AE32" s="8"/>
      <c r="AF32" s="89">
        <f>SUM('&gt;&gt;:&lt;&lt;'!AF32)</f>
        <v>0</v>
      </c>
      <c r="AG32" s="89">
        <f>SUM('&gt;&gt;:&lt;&lt;'!AG32)</f>
        <v>0</v>
      </c>
      <c r="AH32" s="89">
        <f>SUM('&gt;&gt;:&lt;&lt;'!AH32)</f>
        <v>0</v>
      </c>
      <c r="AI32" s="89">
        <f>SUM('&gt;&gt;:&lt;&lt;'!AI32)</f>
        <v>0</v>
      </c>
      <c r="AJ32" s="89">
        <f>SUM('&gt;&gt;:&lt;&lt;'!AJ32)</f>
        <v>0</v>
      </c>
      <c r="AK32" s="89">
        <f>SUM('&gt;&gt;:&lt;&lt;'!AK32)</f>
        <v>0</v>
      </c>
      <c r="AL32" s="89">
        <f>SUM('&gt;&gt;:&lt;&lt;'!AL32)</f>
        <v>0</v>
      </c>
      <c r="AM32" s="89">
        <f>SUM('&gt;&gt;:&lt;&lt;'!AM32)</f>
        <v>0</v>
      </c>
      <c r="AN32" s="89">
        <f>SUM('&gt;&gt;:&lt;&lt;'!AN32)</f>
        <v>0</v>
      </c>
      <c r="AO32" s="89">
        <f>SUM('&gt;&gt;:&lt;&lt;'!AO32)</f>
        <v>0</v>
      </c>
      <c r="AP32" s="115">
        <f t="shared" si="42"/>
        <v>0</v>
      </c>
    </row>
    <row r="33" spans="1:42" x14ac:dyDescent="0.25">
      <c r="A33" s="68">
        <f t="shared" si="27"/>
        <v>7</v>
      </c>
      <c r="B33" s="69">
        <f t="shared" si="27"/>
        <v>0</v>
      </c>
      <c r="C33" s="89">
        <f>SUM('&gt;&gt;:&lt;&lt;'!C33)</f>
        <v>0</v>
      </c>
      <c r="D33" s="28">
        <f>SUM('&gt;&gt;:&lt;&lt;'!D33)</f>
        <v>0</v>
      </c>
      <c r="E33" s="89">
        <f>SUM('&gt;&gt;:&lt;&lt;'!E33)</f>
        <v>0</v>
      </c>
      <c r="F33" s="89">
        <f>SUM('&gt;&gt;:&lt;&lt;'!F33)</f>
        <v>0</v>
      </c>
      <c r="G33" s="89">
        <f>SUM('&gt;&gt;:&lt;&lt;'!G33)</f>
        <v>0</v>
      </c>
      <c r="H33" s="108" t="str">
        <f t="shared" si="32"/>
        <v/>
      </c>
      <c r="I33" s="89">
        <f>SUM('&gt;&gt;:&lt;&lt;'!I33)</f>
        <v>0</v>
      </c>
      <c r="J33" s="89">
        <f>SUM('&gt;&gt;:&lt;&lt;'!J33)</f>
        <v>0</v>
      </c>
      <c r="K33" s="89">
        <f>SUM('&gt;&gt;:&lt;&lt;'!K33)</f>
        <v>0</v>
      </c>
      <c r="L33" s="55" t="str">
        <f t="shared" si="33"/>
        <v/>
      </c>
      <c r="M33" s="55" t="str">
        <f t="shared" si="34"/>
        <v/>
      </c>
      <c r="N33" s="28">
        <f t="shared" si="35"/>
        <v>0</v>
      </c>
      <c r="O33" s="89">
        <f>SUM('&gt;&gt;:&lt;&lt;'!O33)</f>
        <v>0</v>
      </c>
      <c r="P33" s="89" t="str">
        <f>IF(SUM('&gt;&gt;:&lt;&lt;'!P33)=0,"",SUM('&gt;&gt;:&lt;&lt;'!P33))</f>
        <v/>
      </c>
      <c r="Q33" s="89">
        <f>SUM('&gt;&gt;:&lt;&lt;'!Q33)</f>
        <v>0</v>
      </c>
      <c r="R33" s="89">
        <f>SUM('&gt;&gt;:&lt;&lt;'!R33)</f>
        <v>0</v>
      </c>
      <c r="S33" s="52" t="str">
        <f t="shared" si="43"/>
        <v/>
      </c>
      <c r="T33" s="90">
        <f t="shared" si="36"/>
        <v>0</v>
      </c>
      <c r="U33" s="90">
        <f t="shared" si="37"/>
        <v>0</v>
      </c>
      <c r="V33" s="55">
        <f t="shared" si="38"/>
        <v>0</v>
      </c>
      <c r="W33" s="104">
        <f t="shared" si="39"/>
        <v>0</v>
      </c>
      <c r="X33" s="91">
        <f t="shared" si="40"/>
        <v>0</v>
      </c>
      <c r="Y33" s="113" t="e">
        <f t="shared" si="31"/>
        <v>#DIV/0!</v>
      </c>
      <c r="Z33" s="89">
        <f>SUM('&gt;&gt;:&lt;&lt;'!Z33)</f>
        <v>0</v>
      </c>
      <c r="AA33" s="89">
        <f>SUM('&gt;&gt;:&lt;&lt;'!AA33)</f>
        <v>0</v>
      </c>
      <c r="AB33" s="89">
        <f>SUM('&gt;&gt;:&lt;&lt;'!AB33)</f>
        <v>0</v>
      </c>
      <c r="AC33" s="92">
        <f t="shared" si="41"/>
        <v>0</v>
      </c>
      <c r="AD33" s="89">
        <f>SUM('&gt;&gt;:&lt;&lt;'!AD33)</f>
        <v>0</v>
      </c>
      <c r="AE33" s="8"/>
      <c r="AF33" s="89">
        <f>SUM('&gt;&gt;:&lt;&lt;'!AF33)</f>
        <v>0</v>
      </c>
      <c r="AG33" s="89">
        <f>SUM('&gt;&gt;:&lt;&lt;'!AG33)</f>
        <v>0</v>
      </c>
      <c r="AH33" s="89">
        <f>SUM('&gt;&gt;:&lt;&lt;'!AH33)</f>
        <v>0</v>
      </c>
      <c r="AI33" s="89">
        <f>SUM('&gt;&gt;:&lt;&lt;'!AI33)</f>
        <v>0</v>
      </c>
      <c r="AJ33" s="89">
        <f>SUM('&gt;&gt;:&lt;&lt;'!AJ33)</f>
        <v>0</v>
      </c>
      <c r="AK33" s="89">
        <f>SUM('&gt;&gt;:&lt;&lt;'!AK33)</f>
        <v>0</v>
      </c>
      <c r="AL33" s="89">
        <f>SUM('&gt;&gt;:&lt;&lt;'!AL33)</f>
        <v>0</v>
      </c>
      <c r="AM33" s="89">
        <f>SUM('&gt;&gt;:&lt;&lt;'!AM33)</f>
        <v>0</v>
      </c>
      <c r="AN33" s="89">
        <f>SUM('&gt;&gt;:&lt;&lt;'!AN33)</f>
        <v>0</v>
      </c>
      <c r="AO33" s="89">
        <f>SUM('&gt;&gt;:&lt;&lt;'!AO33)</f>
        <v>0</v>
      </c>
      <c r="AP33" s="115">
        <f t="shared" si="42"/>
        <v>0</v>
      </c>
    </row>
    <row r="34" spans="1:42" x14ac:dyDescent="0.25">
      <c r="A34" s="68">
        <f t="shared" si="27"/>
        <v>8</v>
      </c>
      <c r="B34" s="69">
        <f t="shared" si="27"/>
        <v>0</v>
      </c>
      <c r="C34" s="89">
        <f>SUM('&gt;&gt;:&lt;&lt;'!C34)</f>
        <v>0</v>
      </c>
      <c r="D34" s="28">
        <f>SUM('&gt;&gt;:&lt;&lt;'!D34)</f>
        <v>0</v>
      </c>
      <c r="E34" s="89">
        <f>SUM('&gt;&gt;:&lt;&lt;'!E34)</f>
        <v>0</v>
      </c>
      <c r="F34" s="89">
        <f>SUM('&gt;&gt;:&lt;&lt;'!F34)</f>
        <v>0</v>
      </c>
      <c r="G34" s="89">
        <f>SUM('&gt;&gt;:&lt;&lt;'!G34)</f>
        <v>0</v>
      </c>
      <c r="H34" s="108" t="str">
        <f t="shared" si="32"/>
        <v/>
      </c>
      <c r="I34" s="89">
        <f>SUM('&gt;&gt;:&lt;&lt;'!I34)</f>
        <v>0</v>
      </c>
      <c r="J34" s="89">
        <f>SUM('&gt;&gt;:&lt;&lt;'!J34)</f>
        <v>0</v>
      </c>
      <c r="K34" s="89">
        <f>SUM('&gt;&gt;:&lt;&lt;'!K34)</f>
        <v>0</v>
      </c>
      <c r="L34" s="55" t="str">
        <f t="shared" si="33"/>
        <v/>
      </c>
      <c r="M34" s="55" t="str">
        <f t="shared" si="34"/>
        <v/>
      </c>
      <c r="N34" s="28">
        <f t="shared" si="35"/>
        <v>0</v>
      </c>
      <c r="O34" s="89">
        <f>SUM('&gt;&gt;:&lt;&lt;'!O34)</f>
        <v>0</v>
      </c>
      <c r="P34" s="89" t="str">
        <f>IF(SUM('&gt;&gt;:&lt;&lt;'!P34)=0,"",SUM('&gt;&gt;:&lt;&lt;'!P34))</f>
        <v/>
      </c>
      <c r="Q34" s="89">
        <f>SUM('&gt;&gt;:&lt;&lt;'!Q34)</f>
        <v>0</v>
      </c>
      <c r="R34" s="89">
        <f>SUM('&gt;&gt;:&lt;&lt;'!R34)</f>
        <v>0</v>
      </c>
      <c r="S34" s="52" t="str">
        <f t="shared" si="43"/>
        <v/>
      </c>
      <c r="T34" s="90">
        <f t="shared" si="36"/>
        <v>0</v>
      </c>
      <c r="U34" s="90">
        <f t="shared" si="37"/>
        <v>0</v>
      </c>
      <c r="V34" s="55">
        <f t="shared" si="38"/>
        <v>0</v>
      </c>
      <c r="W34" s="104">
        <f t="shared" si="39"/>
        <v>0</v>
      </c>
      <c r="X34" s="91">
        <f t="shared" si="40"/>
        <v>0</v>
      </c>
      <c r="Y34" s="113" t="e">
        <f t="shared" si="31"/>
        <v>#DIV/0!</v>
      </c>
      <c r="Z34" s="89">
        <f>SUM('&gt;&gt;:&lt;&lt;'!Z34)</f>
        <v>0</v>
      </c>
      <c r="AA34" s="89">
        <f>SUM('&gt;&gt;:&lt;&lt;'!AA34)</f>
        <v>0</v>
      </c>
      <c r="AB34" s="89">
        <f>SUM('&gt;&gt;:&lt;&lt;'!AB34)</f>
        <v>0</v>
      </c>
      <c r="AC34" s="92">
        <f t="shared" si="41"/>
        <v>0</v>
      </c>
      <c r="AD34" s="89">
        <f>SUM('&gt;&gt;:&lt;&lt;'!AD34)</f>
        <v>0</v>
      </c>
      <c r="AE34" s="8"/>
      <c r="AF34" s="89">
        <f>SUM('&gt;&gt;:&lt;&lt;'!AF34)</f>
        <v>0</v>
      </c>
      <c r="AG34" s="89">
        <f>SUM('&gt;&gt;:&lt;&lt;'!AG34)</f>
        <v>0</v>
      </c>
      <c r="AH34" s="89">
        <f>SUM('&gt;&gt;:&lt;&lt;'!AH34)</f>
        <v>0</v>
      </c>
      <c r="AI34" s="89">
        <f>SUM('&gt;&gt;:&lt;&lt;'!AI34)</f>
        <v>0</v>
      </c>
      <c r="AJ34" s="89">
        <f>SUM('&gt;&gt;:&lt;&lt;'!AJ34)</f>
        <v>0</v>
      </c>
      <c r="AK34" s="89">
        <f>SUM('&gt;&gt;:&lt;&lt;'!AK34)</f>
        <v>0</v>
      </c>
      <c r="AL34" s="89">
        <f>SUM('&gt;&gt;:&lt;&lt;'!AL34)</f>
        <v>0</v>
      </c>
      <c r="AM34" s="89">
        <f>SUM('&gt;&gt;:&lt;&lt;'!AM34)</f>
        <v>0</v>
      </c>
      <c r="AN34" s="89">
        <f>SUM('&gt;&gt;:&lt;&lt;'!AN34)</f>
        <v>0</v>
      </c>
      <c r="AO34" s="89">
        <f>SUM('&gt;&gt;:&lt;&lt;'!AO34)</f>
        <v>0</v>
      </c>
      <c r="AP34" s="115">
        <f t="shared" si="42"/>
        <v>0</v>
      </c>
    </row>
    <row r="35" spans="1:42" x14ac:dyDescent="0.25">
      <c r="A35" s="68">
        <f t="shared" si="27"/>
        <v>10</v>
      </c>
      <c r="B35" s="69">
        <f t="shared" si="27"/>
        <v>0</v>
      </c>
      <c r="C35" s="89">
        <f>SUM('&gt;&gt;:&lt;&lt;'!C35)</f>
        <v>0</v>
      </c>
      <c r="D35" s="28">
        <f>SUM('&gt;&gt;:&lt;&lt;'!D35)</f>
        <v>0</v>
      </c>
      <c r="E35" s="89">
        <f>SUM('&gt;&gt;:&lt;&lt;'!E35)</f>
        <v>0</v>
      </c>
      <c r="F35" s="89">
        <f>SUM('&gt;&gt;:&lt;&lt;'!F35)</f>
        <v>0</v>
      </c>
      <c r="G35" s="89">
        <f>SUM('&gt;&gt;:&lt;&lt;'!G35)</f>
        <v>0</v>
      </c>
      <c r="H35" s="108" t="str">
        <f t="shared" si="32"/>
        <v/>
      </c>
      <c r="I35" s="89">
        <f>SUM('&gt;&gt;:&lt;&lt;'!I35)</f>
        <v>0</v>
      </c>
      <c r="J35" s="89">
        <f>SUM('&gt;&gt;:&lt;&lt;'!J35)</f>
        <v>0</v>
      </c>
      <c r="K35" s="89">
        <f>SUM('&gt;&gt;:&lt;&lt;'!K35)</f>
        <v>0</v>
      </c>
      <c r="L35" s="55" t="str">
        <f t="shared" si="33"/>
        <v/>
      </c>
      <c r="M35" s="55" t="str">
        <f t="shared" si="34"/>
        <v/>
      </c>
      <c r="N35" s="28">
        <f t="shared" si="35"/>
        <v>0</v>
      </c>
      <c r="O35" s="89">
        <f>SUM('&gt;&gt;:&lt;&lt;'!O35)</f>
        <v>0</v>
      </c>
      <c r="P35" s="89" t="str">
        <f>IF(SUM('&gt;&gt;:&lt;&lt;'!P35)=0,"",SUM('&gt;&gt;:&lt;&lt;'!P35))</f>
        <v/>
      </c>
      <c r="Q35" s="89">
        <f>SUM('&gt;&gt;:&lt;&lt;'!Q35)</f>
        <v>0</v>
      </c>
      <c r="R35" s="89">
        <f>SUM('&gt;&gt;:&lt;&lt;'!R35)</f>
        <v>0</v>
      </c>
      <c r="S35" s="52" t="str">
        <f t="shared" si="43"/>
        <v/>
      </c>
      <c r="T35" s="90">
        <f t="shared" si="36"/>
        <v>0</v>
      </c>
      <c r="U35" s="90">
        <f t="shared" si="37"/>
        <v>0</v>
      </c>
      <c r="V35" s="55">
        <f t="shared" si="38"/>
        <v>0</v>
      </c>
      <c r="W35" s="104">
        <f t="shared" si="39"/>
        <v>0</v>
      </c>
      <c r="X35" s="91">
        <f t="shared" si="40"/>
        <v>0</v>
      </c>
      <c r="Y35" s="113" t="e">
        <f t="shared" si="31"/>
        <v>#DIV/0!</v>
      </c>
      <c r="Z35" s="89">
        <f>SUM('&gt;&gt;:&lt;&lt;'!Z35)</f>
        <v>0</v>
      </c>
      <c r="AA35" s="89">
        <f>SUM('&gt;&gt;:&lt;&lt;'!AA35)</f>
        <v>0</v>
      </c>
      <c r="AB35" s="89">
        <f>SUM('&gt;&gt;:&lt;&lt;'!AB35)</f>
        <v>0</v>
      </c>
      <c r="AC35" s="92">
        <f t="shared" si="41"/>
        <v>0</v>
      </c>
      <c r="AD35" s="89">
        <f>SUM('&gt;&gt;:&lt;&lt;'!AD35)</f>
        <v>0</v>
      </c>
      <c r="AE35" s="8"/>
      <c r="AF35" s="89">
        <f>SUM('&gt;&gt;:&lt;&lt;'!AF35)</f>
        <v>0</v>
      </c>
      <c r="AG35" s="89">
        <f>SUM('&gt;&gt;:&lt;&lt;'!AG35)</f>
        <v>0</v>
      </c>
      <c r="AH35" s="89">
        <f>SUM('&gt;&gt;:&lt;&lt;'!AH35)</f>
        <v>0</v>
      </c>
      <c r="AI35" s="89">
        <f>SUM('&gt;&gt;:&lt;&lt;'!AI35)</f>
        <v>0</v>
      </c>
      <c r="AJ35" s="89">
        <f>SUM('&gt;&gt;:&lt;&lt;'!AJ35)</f>
        <v>0</v>
      </c>
      <c r="AK35" s="89">
        <f>SUM('&gt;&gt;:&lt;&lt;'!AK35)</f>
        <v>0</v>
      </c>
      <c r="AL35" s="89">
        <f>SUM('&gt;&gt;:&lt;&lt;'!AL35)</f>
        <v>0</v>
      </c>
      <c r="AM35" s="89">
        <f>SUM('&gt;&gt;:&lt;&lt;'!AM35)</f>
        <v>0</v>
      </c>
      <c r="AN35" s="89">
        <f>SUM('&gt;&gt;:&lt;&lt;'!AN35)</f>
        <v>0</v>
      </c>
      <c r="AO35" s="89">
        <f>SUM('&gt;&gt;:&lt;&lt;'!AO35)</f>
        <v>0</v>
      </c>
      <c r="AP35" s="115">
        <f t="shared" si="42"/>
        <v>0</v>
      </c>
    </row>
    <row r="36" spans="1:42" x14ac:dyDescent="0.25">
      <c r="A36" s="68">
        <f t="shared" si="27"/>
        <v>11</v>
      </c>
      <c r="B36" s="69">
        <f t="shared" si="27"/>
        <v>0</v>
      </c>
      <c r="C36" s="89">
        <f>SUM('&gt;&gt;:&lt;&lt;'!C36)</f>
        <v>0</v>
      </c>
      <c r="D36" s="28">
        <f>SUM('&gt;&gt;:&lt;&lt;'!D36)</f>
        <v>0</v>
      </c>
      <c r="E36" s="89">
        <f>SUM('&gt;&gt;:&lt;&lt;'!E36)</f>
        <v>0</v>
      </c>
      <c r="F36" s="89">
        <f>SUM('&gt;&gt;:&lt;&lt;'!F36)</f>
        <v>0</v>
      </c>
      <c r="G36" s="89">
        <f>SUM('&gt;&gt;:&lt;&lt;'!G36)</f>
        <v>0</v>
      </c>
      <c r="H36" s="108" t="str">
        <f t="shared" si="32"/>
        <v/>
      </c>
      <c r="I36" s="89">
        <f>SUM('&gt;&gt;:&lt;&lt;'!I36)</f>
        <v>0</v>
      </c>
      <c r="J36" s="89">
        <f>SUM('&gt;&gt;:&lt;&lt;'!J36)</f>
        <v>0</v>
      </c>
      <c r="K36" s="89">
        <f>SUM('&gt;&gt;:&lt;&lt;'!K36)</f>
        <v>0</v>
      </c>
      <c r="L36" s="55" t="str">
        <f t="shared" si="33"/>
        <v/>
      </c>
      <c r="M36" s="55" t="str">
        <f t="shared" si="34"/>
        <v/>
      </c>
      <c r="N36" s="28">
        <f t="shared" si="35"/>
        <v>0</v>
      </c>
      <c r="O36" s="89">
        <f>SUM('&gt;&gt;:&lt;&lt;'!O36)</f>
        <v>0</v>
      </c>
      <c r="P36" s="89" t="str">
        <f>IF(SUM('&gt;&gt;:&lt;&lt;'!P36)=0,"",SUM('&gt;&gt;:&lt;&lt;'!P36))</f>
        <v/>
      </c>
      <c r="Q36" s="89">
        <f>SUM('&gt;&gt;:&lt;&lt;'!Q36)</f>
        <v>0</v>
      </c>
      <c r="R36" s="89">
        <f>SUM('&gt;&gt;:&lt;&lt;'!R36)</f>
        <v>0</v>
      </c>
      <c r="S36" s="52" t="str">
        <f t="shared" si="43"/>
        <v/>
      </c>
      <c r="T36" s="90">
        <f t="shared" si="36"/>
        <v>0</v>
      </c>
      <c r="U36" s="90">
        <f t="shared" si="37"/>
        <v>0</v>
      </c>
      <c r="V36" s="55">
        <f t="shared" si="38"/>
        <v>0</v>
      </c>
      <c r="W36" s="104">
        <f t="shared" si="39"/>
        <v>0</v>
      </c>
      <c r="X36" s="91">
        <f t="shared" si="40"/>
        <v>0</v>
      </c>
      <c r="Y36" s="113" t="e">
        <f t="shared" si="31"/>
        <v>#DIV/0!</v>
      </c>
      <c r="Z36" s="89">
        <f>SUM('&gt;&gt;:&lt;&lt;'!Z36)</f>
        <v>0</v>
      </c>
      <c r="AA36" s="89">
        <f>SUM('&gt;&gt;:&lt;&lt;'!AA36)</f>
        <v>0</v>
      </c>
      <c r="AB36" s="89">
        <f>SUM('&gt;&gt;:&lt;&lt;'!AB36)</f>
        <v>0</v>
      </c>
      <c r="AC36" s="92">
        <f t="shared" si="41"/>
        <v>0</v>
      </c>
      <c r="AD36" s="89">
        <f>SUM('&gt;&gt;:&lt;&lt;'!AD36)</f>
        <v>0</v>
      </c>
      <c r="AE36" s="8"/>
      <c r="AF36" s="89">
        <f>SUM('&gt;&gt;:&lt;&lt;'!AF36)</f>
        <v>0</v>
      </c>
      <c r="AG36" s="89">
        <f>SUM('&gt;&gt;:&lt;&lt;'!AG36)</f>
        <v>0</v>
      </c>
      <c r="AH36" s="89">
        <f>SUM('&gt;&gt;:&lt;&lt;'!AH36)</f>
        <v>0</v>
      </c>
      <c r="AI36" s="89">
        <f>SUM('&gt;&gt;:&lt;&lt;'!AI36)</f>
        <v>0</v>
      </c>
      <c r="AJ36" s="89">
        <f>SUM('&gt;&gt;:&lt;&lt;'!AJ36)</f>
        <v>0</v>
      </c>
      <c r="AK36" s="89">
        <f>SUM('&gt;&gt;:&lt;&lt;'!AK36)</f>
        <v>0</v>
      </c>
      <c r="AL36" s="89">
        <f>SUM('&gt;&gt;:&lt;&lt;'!AL36)</f>
        <v>0</v>
      </c>
      <c r="AM36" s="89">
        <f>SUM('&gt;&gt;:&lt;&lt;'!AM36)</f>
        <v>0</v>
      </c>
      <c r="AN36" s="89">
        <f>SUM('&gt;&gt;:&lt;&lt;'!AN36)</f>
        <v>0</v>
      </c>
      <c r="AO36" s="89">
        <f>SUM('&gt;&gt;:&lt;&lt;'!AO36)</f>
        <v>0</v>
      </c>
      <c r="AP36" s="115">
        <f t="shared" si="42"/>
        <v>0</v>
      </c>
    </row>
    <row r="37" spans="1:42" x14ac:dyDescent="0.25">
      <c r="A37" s="68">
        <f t="shared" si="27"/>
        <v>12</v>
      </c>
      <c r="B37" s="69">
        <f t="shared" si="27"/>
        <v>0</v>
      </c>
      <c r="C37" s="89">
        <f>SUM('&gt;&gt;:&lt;&lt;'!C37)</f>
        <v>0</v>
      </c>
      <c r="D37" s="28">
        <f>SUM('&gt;&gt;:&lt;&lt;'!D37)</f>
        <v>0</v>
      </c>
      <c r="E37" s="89">
        <f>SUM('&gt;&gt;:&lt;&lt;'!E37)</f>
        <v>0</v>
      </c>
      <c r="F37" s="89">
        <f>SUM('&gt;&gt;:&lt;&lt;'!F37)</f>
        <v>0</v>
      </c>
      <c r="G37" s="89">
        <f>SUM('&gt;&gt;:&lt;&lt;'!G37)</f>
        <v>0</v>
      </c>
      <c r="H37" s="108" t="str">
        <f t="shared" si="32"/>
        <v/>
      </c>
      <c r="I37" s="89">
        <f>SUM('&gt;&gt;:&lt;&lt;'!I37)</f>
        <v>0</v>
      </c>
      <c r="J37" s="89">
        <f>SUM('&gt;&gt;:&lt;&lt;'!J37)</f>
        <v>0</v>
      </c>
      <c r="K37" s="89">
        <f>SUM('&gt;&gt;:&lt;&lt;'!K37)</f>
        <v>0</v>
      </c>
      <c r="L37" s="55" t="str">
        <f t="shared" si="33"/>
        <v/>
      </c>
      <c r="M37" s="55" t="str">
        <f t="shared" si="34"/>
        <v/>
      </c>
      <c r="N37" s="28">
        <f t="shared" si="35"/>
        <v>0</v>
      </c>
      <c r="O37" s="89">
        <f>SUM('&gt;&gt;:&lt;&lt;'!O37)</f>
        <v>0</v>
      </c>
      <c r="P37" s="89" t="str">
        <f>IF(SUM('&gt;&gt;:&lt;&lt;'!P37)=0,"",SUM('&gt;&gt;:&lt;&lt;'!P37))</f>
        <v/>
      </c>
      <c r="Q37" s="89">
        <f>SUM('&gt;&gt;:&lt;&lt;'!Q37)</f>
        <v>0</v>
      </c>
      <c r="R37" s="89">
        <f>SUM('&gt;&gt;:&lt;&lt;'!R37)</f>
        <v>0</v>
      </c>
      <c r="S37" s="52" t="str">
        <f t="shared" si="43"/>
        <v/>
      </c>
      <c r="T37" s="90">
        <f t="shared" si="36"/>
        <v>0</v>
      </c>
      <c r="U37" s="90">
        <f t="shared" si="37"/>
        <v>0</v>
      </c>
      <c r="V37" s="55">
        <f t="shared" si="38"/>
        <v>0</v>
      </c>
      <c r="W37" s="104">
        <f t="shared" si="39"/>
        <v>0</v>
      </c>
      <c r="X37" s="91">
        <f t="shared" si="40"/>
        <v>0</v>
      </c>
      <c r="Y37" s="113" t="e">
        <f t="shared" si="31"/>
        <v>#DIV/0!</v>
      </c>
      <c r="Z37" s="89">
        <f>SUM('&gt;&gt;:&lt;&lt;'!Z37)</f>
        <v>0</v>
      </c>
      <c r="AA37" s="89">
        <f>SUM('&gt;&gt;:&lt;&lt;'!AA37)</f>
        <v>0</v>
      </c>
      <c r="AB37" s="89">
        <f>SUM('&gt;&gt;:&lt;&lt;'!AB37)</f>
        <v>0</v>
      </c>
      <c r="AC37" s="92">
        <f t="shared" si="41"/>
        <v>0</v>
      </c>
      <c r="AD37" s="89">
        <f>SUM('&gt;&gt;:&lt;&lt;'!AD37)</f>
        <v>0</v>
      </c>
      <c r="AE37" s="8"/>
      <c r="AF37" s="89">
        <f>SUM('&gt;&gt;:&lt;&lt;'!AF37)</f>
        <v>0</v>
      </c>
      <c r="AG37" s="89">
        <f>SUM('&gt;&gt;:&lt;&lt;'!AG37)</f>
        <v>0</v>
      </c>
      <c r="AH37" s="89">
        <f>SUM('&gt;&gt;:&lt;&lt;'!AH37)</f>
        <v>0</v>
      </c>
      <c r="AI37" s="89">
        <f>SUM('&gt;&gt;:&lt;&lt;'!AI37)</f>
        <v>0</v>
      </c>
      <c r="AJ37" s="89">
        <f>SUM('&gt;&gt;:&lt;&lt;'!AJ37)</f>
        <v>0</v>
      </c>
      <c r="AK37" s="89">
        <f>SUM('&gt;&gt;:&lt;&lt;'!AK37)</f>
        <v>0</v>
      </c>
      <c r="AL37" s="89">
        <f>SUM('&gt;&gt;:&lt;&lt;'!AL37)</f>
        <v>0</v>
      </c>
      <c r="AM37" s="89">
        <f>SUM('&gt;&gt;:&lt;&lt;'!AM37)</f>
        <v>0</v>
      </c>
      <c r="AN37" s="89">
        <f>SUM('&gt;&gt;:&lt;&lt;'!AN37)</f>
        <v>0</v>
      </c>
      <c r="AO37" s="89">
        <f>SUM('&gt;&gt;:&lt;&lt;'!AO37)</f>
        <v>0</v>
      </c>
      <c r="AP37" s="115">
        <f t="shared" si="42"/>
        <v>0</v>
      </c>
    </row>
    <row r="38" spans="1:42" x14ac:dyDescent="0.25">
      <c r="A38" s="68">
        <f t="shared" si="27"/>
        <v>13</v>
      </c>
      <c r="B38" s="69">
        <f t="shared" si="27"/>
        <v>0</v>
      </c>
      <c r="C38" s="89">
        <f>SUM('&gt;&gt;:&lt;&lt;'!C38)</f>
        <v>0</v>
      </c>
      <c r="D38" s="28">
        <f>SUM('&gt;&gt;:&lt;&lt;'!D38)</f>
        <v>0</v>
      </c>
      <c r="E38" s="89">
        <f>SUM('&gt;&gt;:&lt;&lt;'!E38)</f>
        <v>0</v>
      </c>
      <c r="F38" s="89">
        <f>SUM('&gt;&gt;:&lt;&lt;'!F38)</f>
        <v>0</v>
      </c>
      <c r="G38" s="89">
        <f>SUM('&gt;&gt;:&lt;&lt;'!G38)</f>
        <v>0</v>
      </c>
      <c r="H38" s="108" t="str">
        <f t="shared" si="32"/>
        <v/>
      </c>
      <c r="I38" s="89">
        <f>SUM('&gt;&gt;:&lt;&lt;'!I38)</f>
        <v>0</v>
      </c>
      <c r="J38" s="89">
        <f>SUM('&gt;&gt;:&lt;&lt;'!J38)</f>
        <v>0</v>
      </c>
      <c r="K38" s="89">
        <f>SUM('&gt;&gt;:&lt;&lt;'!K38)</f>
        <v>0</v>
      </c>
      <c r="L38" s="55" t="str">
        <f t="shared" si="33"/>
        <v/>
      </c>
      <c r="M38" s="55" t="str">
        <f t="shared" si="34"/>
        <v/>
      </c>
      <c r="N38" s="28">
        <f t="shared" si="35"/>
        <v>0</v>
      </c>
      <c r="O38" s="89">
        <f>SUM('&gt;&gt;:&lt;&lt;'!O38)</f>
        <v>0</v>
      </c>
      <c r="P38" s="89" t="str">
        <f>IF(SUM('&gt;&gt;:&lt;&lt;'!P38)=0,"",SUM('&gt;&gt;:&lt;&lt;'!P38))</f>
        <v/>
      </c>
      <c r="Q38" s="89">
        <f>SUM('&gt;&gt;:&lt;&lt;'!Q38)</f>
        <v>0</v>
      </c>
      <c r="R38" s="89">
        <f>SUM('&gt;&gt;:&lt;&lt;'!R38)</f>
        <v>0</v>
      </c>
      <c r="S38" s="52" t="str">
        <f t="shared" si="43"/>
        <v/>
      </c>
      <c r="T38" s="90">
        <f t="shared" si="36"/>
        <v>0</v>
      </c>
      <c r="U38" s="90">
        <f t="shared" si="37"/>
        <v>0</v>
      </c>
      <c r="V38" s="55">
        <f t="shared" si="38"/>
        <v>0</v>
      </c>
      <c r="W38" s="104">
        <f t="shared" si="39"/>
        <v>0</v>
      </c>
      <c r="X38" s="91">
        <f t="shared" si="40"/>
        <v>0</v>
      </c>
      <c r="Y38" s="113" t="e">
        <f t="shared" si="31"/>
        <v>#DIV/0!</v>
      </c>
      <c r="Z38" s="89">
        <f>SUM('&gt;&gt;:&lt;&lt;'!Z38)</f>
        <v>0</v>
      </c>
      <c r="AA38" s="89">
        <f>SUM('&gt;&gt;:&lt;&lt;'!AA38)</f>
        <v>0</v>
      </c>
      <c r="AB38" s="89">
        <f>SUM('&gt;&gt;:&lt;&lt;'!AB38)</f>
        <v>0</v>
      </c>
      <c r="AC38" s="92">
        <f t="shared" si="41"/>
        <v>0</v>
      </c>
      <c r="AD38" s="89">
        <f>SUM('&gt;&gt;:&lt;&lt;'!AD38)</f>
        <v>0</v>
      </c>
      <c r="AE38" s="8"/>
      <c r="AF38" s="89">
        <f>SUM('&gt;&gt;:&lt;&lt;'!AF38)</f>
        <v>0</v>
      </c>
      <c r="AG38" s="89">
        <f>SUM('&gt;&gt;:&lt;&lt;'!AG38)</f>
        <v>0</v>
      </c>
      <c r="AH38" s="89">
        <f>SUM('&gt;&gt;:&lt;&lt;'!AH38)</f>
        <v>0</v>
      </c>
      <c r="AI38" s="89">
        <f>SUM('&gt;&gt;:&lt;&lt;'!AI38)</f>
        <v>0</v>
      </c>
      <c r="AJ38" s="89">
        <f>SUM('&gt;&gt;:&lt;&lt;'!AJ38)</f>
        <v>0</v>
      </c>
      <c r="AK38" s="89">
        <f>SUM('&gt;&gt;:&lt;&lt;'!AK38)</f>
        <v>0</v>
      </c>
      <c r="AL38" s="89">
        <f>SUM('&gt;&gt;:&lt;&lt;'!AL38)</f>
        <v>0</v>
      </c>
      <c r="AM38" s="89">
        <f>SUM('&gt;&gt;:&lt;&lt;'!AM38)</f>
        <v>0</v>
      </c>
      <c r="AN38" s="89">
        <f>SUM('&gt;&gt;:&lt;&lt;'!AN38)</f>
        <v>0</v>
      </c>
      <c r="AO38" s="89">
        <f>SUM('&gt;&gt;:&lt;&lt;'!AO38)</f>
        <v>0</v>
      </c>
      <c r="AP38" s="115">
        <f t="shared" si="42"/>
        <v>0</v>
      </c>
    </row>
    <row r="39" spans="1:42" x14ac:dyDescent="0.25">
      <c r="A39" s="68">
        <f t="shared" si="27"/>
        <v>14</v>
      </c>
      <c r="B39" s="69">
        <f t="shared" si="27"/>
        <v>0</v>
      </c>
      <c r="C39" s="89">
        <f>SUM('&gt;&gt;:&lt;&lt;'!C39)</f>
        <v>0</v>
      </c>
      <c r="D39" s="28">
        <f>SUM('&gt;&gt;:&lt;&lt;'!D39)</f>
        <v>0</v>
      </c>
      <c r="E39" s="89">
        <f>SUM('&gt;&gt;:&lt;&lt;'!E39)</f>
        <v>0</v>
      </c>
      <c r="F39" s="89">
        <f>SUM('&gt;&gt;:&lt;&lt;'!F39)</f>
        <v>0</v>
      </c>
      <c r="G39" s="89">
        <f>SUM('&gt;&gt;:&lt;&lt;'!G39)</f>
        <v>0</v>
      </c>
      <c r="H39" s="108" t="str">
        <f t="shared" si="32"/>
        <v/>
      </c>
      <c r="I39" s="89">
        <f>SUM('&gt;&gt;:&lt;&lt;'!I39)</f>
        <v>0</v>
      </c>
      <c r="J39" s="89">
        <f>SUM('&gt;&gt;:&lt;&lt;'!J39)</f>
        <v>0</v>
      </c>
      <c r="K39" s="89">
        <f>SUM('&gt;&gt;:&lt;&lt;'!K39)</f>
        <v>0</v>
      </c>
      <c r="L39" s="55" t="str">
        <f t="shared" si="33"/>
        <v/>
      </c>
      <c r="M39" s="55" t="str">
        <f t="shared" si="34"/>
        <v/>
      </c>
      <c r="N39" s="28">
        <f t="shared" si="35"/>
        <v>0</v>
      </c>
      <c r="O39" s="89">
        <f>SUM('&gt;&gt;:&lt;&lt;'!O39)</f>
        <v>0</v>
      </c>
      <c r="P39" s="89" t="str">
        <f>IF(SUM('&gt;&gt;:&lt;&lt;'!P39)=0,"",SUM('&gt;&gt;:&lt;&lt;'!P39))</f>
        <v/>
      </c>
      <c r="Q39" s="89">
        <f>SUM('&gt;&gt;:&lt;&lt;'!Q39)</f>
        <v>0</v>
      </c>
      <c r="R39" s="89">
        <f>SUM('&gt;&gt;:&lt;&lt;'!R39)</f>
        <v>0</v>
      </c>
      <c r="S39" s="52" t="str">
        <f t="shared" si="43"/>
        <v/>
      </c>
      <c r="T39" s="90">
        <f t="shared" si="36"/>
        <v>0</v>
      </c>
      <c r="U39" s="90">
        <f t="shared" si="37"/>
        <v>0</v>
      </c>
      <c r="V39" s="55">
        <f t="shared" si="38"/>
        <v>0</v>
      </c>
      <c r="W39" s="104">
        <f t="shared" si="39"/>
        <v>0</v>
      </c>
      <c r="X39" s="91">
        <f t="shared" si="40"/>
        <v>0</v>
      </c>
      <c r="Y39" s="113" t="e">
        <f t="shared" si="31"/>
        <v>#DIV/0!</v>
      </c>
      <c r="Z39" s="89">
        <f>SUM('&gt;&gt;:&lt;&lt;'!Z39)</f>
        <v>0</v>
      </c>
      <c r="AA39" s="89">
        <f>SUM('&gt;&gt;:&lt;&lt;'!AA39)</f>
        <v>0</v>
      </c>
      <c r="AB39" s="89">
        <f>SUM('&gt;&gt;:&lt;&lt;'!AB39)</f>
        <v>0</v>
      </c>
      <c r="AC39" s="92">
        <f t="shared" si="41"/>
        <v>0</v>
      </c>
      <c r="AD39" s="89">
        <f>SUM('&gt;&gt;:&lt;&lt;'!AD39)</f>
        <v>0</v>
      </c>
      <c r="AE39" s="8"/>
      <c r="AF39" s="89">
        <f>SUM('&gt;&gt;:&lt;&lt;'!AF39)</f>
        <v>0</v>
      </c>
      <c r="AG39" s="89">
        <f>SUM('&gt;&gt;:&lt;&lt;'!AG39)</f>
        <v>0</v>
      </c>
      <c r="AH39" s="89">
        <f>SUM('&gt;&gt;:&lt;&lt;'!AH39)</f>
        <v>0</v>
      </c>
      <c r="AI39" s="89">
        <f>SUM('&gt;&gt;:&lt;&lt;'!AI39)</f>
        <v>0</v>
      </c>
      <c r="AJ39" s="89">
        <f>SUM('&gt;&gt;:&lt;&lt;'!AJ39)</f>
        <v>0</v>
      </c>
      <c r="AK39" s="89">
        <f>SUM('&gt;&gt;:&lt;&lt;'!AK39)</f>
        <v>0</v>
      </c>
      <c r="AL39" s="89">
        <f>SUM('&gt;&gt;:&lt;&lt;'!AL39)</f>
        <v>0</v>
      </c>
      <c r="AM39" s="89">
        <f>SUM('&gt;&gt;:&lt;&lt;'!AM39)</f>
        <v>0</v>
      </c>
      <c r="AN39" s="89">
        <f>SUM('&gt;&gt;:&lt;&lt;'!AN39)</f>
        <v>0</v>
      </c>
      <c r="AO39" s="89">
        <f>SUM('&gt;&gt;:&lt;&lt;'!AO39)</f>
        <v>0</v>
      </c>
      <c r="AP39" s="115">
        <f t="shared" si="42"/>
        <v>0</v>
      </c>
    </row>
    <row r="40" spans="1:42" x14ac:dyDescent="0.25">
      <c r="A40" s="68">
        <f t="shared" si="27"/>
        <v>0</v>
      </c>
      <c r="B40" s="69">
        <f t="shared" si="27"/>
        <v>0</v>
      </c>
      <c r="C40" s="89">
        <f>SUM('&gt;&gt;:&lt;&lt;'!C40)</f>
        <v>0</v>
      </c>
      <c r="D40" s="28">
        <f>SUM('&gt;&gt;:&lt;&lt;'!D40)</f>
        <v>0</v>
      </c>
      <c r="E40" s="89">
        <f>SUM('&gt;&gt;:&lt;&lt;'!E40)</f>
        <v>0</v>
      </c>
      <c r="F40" s="89">
        <f>SUM('&gt;&gt;:&lt;&lt;'!F40)</f>
        <v>0</v>
      </c>
      <c r="G40" s="89">
        <f>SUM('&gt;&gt;:&lt;&lt;'!G40)</f>
        <v>0</v>
      </c>
      <c r="H40" s="108" t="str">
        <f t="shared" si="32"/>
        <v/>
      </c>
      <c r="I40" s="89">
        <f>SUM('&gt;&gt;:&lt;&lt;'!I40)</f>
        <v>0</v>
      </c>
      <c r="J40" s="89">
        <f>SUM('&gt;&gt;:&lt;&lt;'!J40)</f>
        <v>0</v>
      </c>
      <c r="K40" s="89">
        <f>SUM('&gt;&gt;:&lt;&lt;'!K40)</f>
        <v>0</v>
      </c>
      <c r="L40" s="55" t="str">
        <f t="shared" si="33"/>
        <v/>
      </c>
      <c r="M40" s="55" t="str">
        <f t="shared" si="34"/>
        <v/>
      </c>
      <c r="N40" s="28">
        <f t="shared" si="35"/>
        <v>0</v>
      </c>
      <c r="O40" s="89">
        <f>SUM('&gt;&gt;:&lt;&lt;'!O40)</f>
        <v>0</v>
      </c>
      <c r="P40" s="89" t="str">
        <f>IF(SUM('&gt;&gt;:&lt;&lt;'!P40)=0,"",SUM('&gt;&gt;:&lt;&lt;'!P40))</f>
        <v/>
      </c>
      <c r="Q40" s="89">
        <f>SUM('&gt;&gt;:&lt;&lt;'!Q40)</f>
        <v>0</v>
      </c>
      <c r="R40" s="89">
        <f>SUM('&gt;&gt;:&lt;&lt;'!R40)</f>
        <v>0</v>
      </c>
      <c r="S40" s="52" t="str">
        <f t="shared" si="43"/>
        <v/>
      </c>
      <c r="T40" s="90">
        <f t="shared" si="36"/>
        <v>0</v>
      </c>
      <c r="U40" s="90">
        <f t="shared" si="37"/>
        <v>0</v>
      </c>
      <c r="V40" s="55">
        <f t="shared" si="38"/>
        <v>0</v>
      </c>
      <c r="W40" s="104">
        <f t="shared" si="39"/>
        <v>0</v>
      </c>
      <c r="X40" s="91">
        <f t="shared" si="40"/>
        <v>0</v>
      </c>
      <c r="Y40" s="113" t="e">
        <f t="shared" si="31"/>
        <v>#DIV/0!</v>
      </c>
      <c r="Z40" s="89">
        <f>SUM('&gt;&gt;:&lt;&lt;'!Z40)</f>
        <v>0</v>
      </c>
      <c r="AA40" s="89">
        <f>SUM('&gt;&gt;:&lt;&lt;'!AA40)</f>
        <v>0</v>
      </c>
      <c r="AB40" s="89">
        <f>SUM('&gt;&gt;:&lt;&lt;'!AB40)</f>
        <v>0</v>
      </c>
      <c r="AC40" s="92">
        <f t="shared" si="41"/>
        <v>0</v>
      </c>
      <c r="AD40" s="89">
        <f>SUM('&gt;&gt;:&lt;&lt;'!AD40)</f>
        <v>0</v>
      </c>
      <c r="AE40" s="8"/>
      <c r="AF40" s="89">
        <f>SUM('&gt;&gt;:&lt;&lt;'!AF40)</f>
        <v>0</v>
      </c>
      <c r="AG40" s="89">
        <f>SUM('&gt;&gt;:&lt;&lt;'!AG40)</f>
        <v>0</v>
      </c>
      <c r="AH40" s="89">
        <f>SUM('&gt;&gt;:&lt;&lt;'!AH40)</f>
        <v>0</v>
      </c>
      <c r="AI40" s="89">
        <f>SUM('&gt;&gt;:&lt;&lt;'!AI40)</f>
        <v>0</v>
      </c>
      <c r="AJ40" s="89">
        <f>SUM('&gt;&gt;:&lt;&lt;'!AJ40)</f>
        <v>0</v>
      </c>
      <c r="AK40" s="89">
        <f>SUM('&gt;&gt;:&lt;&lt;'!AK40)</f>
        <v>0</v>
      </c>
      <c r="AL40" s="89">
        <f>SUM('&gt;&gt;:&lt;&lt;'!AL40)</f>
        <v>0</v>
      </c>
      <c r="AM40" s="89">
        <f>SUM('&gt;&gt;:&lt;&lt;'!AM40)</f>
        <v>0</v>
      </c>
      <c r="AN40" s="89">
        <f>SUM('&gt;&gt;:&lt;&lt;'!AN40)</f>
        <v>0</v>
      </c>
      <c r="AO40" s="89">
        <f>SUM('&gt;&gt;:&lt;&lt;'!AO40)</f>
        <v>0</v>
      </c>
      <c r="AP40" s="115">
        <f t="shared" si="42"/>
        <v>0</v>
      </c>
    </row>
    <row r="41" spans="1:42" x14ac:dyDescent="0.25">
      <c r="A41" s="68">
        <f t="shared" si="27"/>
        <v>0</v>
      </c>
      <c r="B41" s="73" t="str">
        <f t="shared" si="27"/>
        <v>copy/paste row above if needed</v>
      </c>
      <c r="C41" s="74"/>
      <c r="D41" s="75"/>
      <c r="E41" s="74"/>
      <c r="F41" s="74"/>
      <c r="G41" s="74"/>
      <c r="H41" s="74"/>
      <c r="I41" s="74"/>
      <c r="J41" s="74"/>
      <c r="K41" s="74"/>
      <c r="L41" s="76"/>
      <c r="M41" s="76"/>
      <c r="N41" s="76"/>
      <c r="O41" s="74"/>
      <c r="P41" s="74"/>
      <c r="Q41" s="74"/>
      <c r="R41" s="74"/>
      <c r="S41" s="77"/>
      <c r="T41" s="75"/>
      <c r="U41" s="75"/>
      <c r="V41" s="76"/>
      <c r="W41" s="105"/>
      <c r="X41" s="78"/>
      <c r="Y41" s="113" t="e">
        <f t="shared" si="31"/>
        <v>#DIV/0!</v>
      </c>
      <c r="Z41" s="78"/>
      <c r="AA41" s="78"/>
      <c r="AB41" s="78"/>
      <c r="AC41" s="78"/>
      <c r="AD41" s="78"/>
      <c r="AE41" s="8"/>
      <c r="AF41" s="89">
        <f>SUM('&gt;&gt;:&lt;&lt;'!AF41)</f>
        <v>0</v>
      </c>
      <c r="AG41" s="89">
        <f>SUM('&gt;&gt;:&lt;&lt;'!AG41)</f>
        <v>0</v>
      </c>
      <c r="AH41" s="89">
        <f>SUM('&gt;&gt;:&lt;&lt;'!AH41)</f>
        <v>0</v>
      </c>
      <c r="AI41" s="89">
        <f>SUM('&gt;&gt;:&lt;&lt;'!AI41)</f>
        <v>0</v>
      </c>
      <c r="AJ41" s="89">
        <f>SUM('&gt;&gt;:&lt;&lt;'!AJ41)</f>
        <v>0</v>
      </c>
      <c r="AK41" s="89">
        <f>SUM('&gt;&gt;:&lt;&lt;'!AK41)</f>
        <v>0</v>
      </c>
      <c r="AL41" s="89">
        <f>SUM('&gt;&gt;:&lt;&lt;'!AL41)</f>
        <v>0</v>
      </c>
      <c r="AM41" s="89">
        <f>SUM('&gt;&gt;:&lt;&lt;'!AM41)</f>
        <v>0</v>
      </c>
      <c r="AN41" s="89">
        <f>SUM('&gt;&gt;:&lt;&lt;'!AN41)</f>
        <v>0</v>
      </c>
      <c r="AO41" s="89">
        <f>SUM('&gt;&gt;:&lt;&lt;'!AO41)</f>
        <v>0</v>
      </c>
      <c r="AP41" s="115">
        <f t="shared" si="42"/>
        <v>0</v>
      </c>
    </row>
    <row r="42" spans="1:42" x14ac:dyDescent="0.25">
      <c r="A42" s="68"/>
      <c r="B42" s="46" t="str">
        <f>B20</f>
        <v>leave row blank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1"/>
      <c r="X42" s="47"/>
      <c r="Y42" s="113" t="e">
        <f t="shared" si="31"/>
        <v>#DIV/0!</v>
      </c>
      <c r="Z42" s="47"/>
      <c r="AA42" s="47"/>
      <c r="AB42" s="47"/>
      <c r="AC42" s="47"/>
      <c r="AD42" s="47"/>
      <c r="AE42" s="8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</row>
    <row r="43" spans="1:42" s="14" customFormat="1" x14ac:dyDescent="0.25">
      <c r="A43" s="2"/>
      <c r="B43" s="27" t="s">
        <v>17</v>
      </c>
      <c r="C43" s="93">
        <f>SUM(C27:C42)</f>
        <v>1</v>
      </c>
      <c r="D43" s="94">
        <f>SUM(D27:D42)</f>
        <v>4</v>
      </c>
      <c r="E43" s="93">
        <f t="shared" ref="E43:K43" si="44">SUM(E27:E42)</f>
        <v>5</v>
      </c>
      <c r="F43" s="93">
        <f t="shared" si="44"/>
        <v>3</v>
      </c>
      <c r="G43" s="93">
        <f t="shared" si="44"/>
        <v>2</v>
      </c>
      <c r="H43" s="108">
        <f>IFERROR((F43-G43)/F43,"")</f>
        <v>0.33333333333333331</v>
      </c>
      <c r="I43" s="93">
        <f t="shared" si="44"/>
        <v>2</v>
      </c>
      <c r="J43" s="93">
        <f t="shared" si="44"/>
        <v>4</v>
      </c>
      <c r="K43" s="93">
        <f t="shared" si="44"/>
        <v>1</v>
      </c>
      <c r="L43" s="15">
        <f>IF(D43=0,0,G43/D43*$G$2)</f>
        <v>3.5</v>
      </c>
      <c r="M43" s="15">
        <f>IFERROR((I43+E43)/D43,0)</f>
        <v>1.75</v>
      </c>
      <c r="N43" s="94">
        <f>IFERROR(D43/C43,0)</f>
        <v>4</v>
      </c>
      <c r="O43" s="93">
        <f>SUM(O27:O42)</f>
        <v>18</v>
      </c>
      <c r="P43" s="93">
        <f>SUM(P27:P42)</f>
        <v>75</v>
      </c>
      <c r="Q43" s="93">
        <f>SUM(Q27:Q42)</f>
        <v>40</v>
      </c>
      <c r="R43" s="93">
        <f>SUM(R27:R42)</f>
        <v>35</v>
      </c>
      <c r="S43" s="54">
        <f>IFERROR(Q43/P43,"nm")</f>
        <v>0.53333333333333333</v>
      </c>
      <c r="T43" s="95">
        <f>IFERROR(P43/D43,0)</f>
        <v>18.75</v>
      </c>
      <c r="U43" s="95">
        <f>IFERROR(P43/O43,0)</f>
        <v>4.166666666666667</v>
      </c>
      <c r="V43" s="15">
        <f>IFERROR(J43/O43,0)</f>
        <v>0.22222222222222221</v>
      </c>
      <c r="W43" s="106">
        <f>IFERROR(I43/O43,0)</f>
        <v>0.1111111111111111</v>
      </c>
      <c r="X43" s="96">
        <f>IF(O43=0,0,(E43+I43+K43)/O43)</f>
        <v>0.44444444444444442</v>
      </c>
      <c r="Y43" s="113">
        <f t="shared" si="31"/>
        <v>4</v>
      </c>
      <c r="Z43" s="93">
        <f>SUM(Z27:Z42)</f>
        <v>3</v>
      </c>
      <c r="AA43" s="93">
        <f t="shared" ref="AA43:AD43" si="45">SUM(AA27:AA42)</f>
        <v>1</v>
      </c>
      <c r="AB43" s="93">
        <f t="shared" si="45"/>
        <v>1</v>
      </c>
      <c r="AC43" s="96">
        <f t="shared" ref="AC43" si="46">IFERROR(1-AD43/Z43,0)</f>
        <v>0.66666666666666674</v>
      </c>
      <c r="AD43" s="9">
        <f t="shared" si="45"/>
        <v>1</v>
      </c>
      <c r="AF43" s="89">
        <f>SUM(AF27:AF42)</f>
        <v>4</v>
      </c>
      <c r="AG43" s="89">
        <f t="shared" ref="AG43:AP43" si="47">SUM(AG27:AG42)</f>
        <v>0</v>
      </c>
      <c r="AH43" s="89">
        <f t="shared" si="47"/>
        <v>0</v>
      </c>
      <c r="AI43" s="89">
        <f t="shared" si="47"/>
        <v>0</v>
      </c>
      <c r="AJ43" s="89">
        <f t="shared" si="47"/>
        <v>0</v>
      </c>
      <c r="AK43" s="89">
        <f t="shared" si="47"/>
        <v>0</v>
      </c>
      <c r="AL43" s="89">
        <f t="shared" si="47"/>
        <v>0</v>
      </c>
      <c r="AM43" s="89">
        <f t="shared" si="47"/>
        <v>0</v>
      </c>
      <c r="AN43" s="89">
        <f t="shared" si="47"/>
        <v>1</v>
      </c>
      <c r="AO43" s="89">
        <f t="shared" si="47"/>
        <v>1</v>
      </c>
      <c r="AP43" s="89">
        <f t="shared" si="47"/>
        <v>6</v>
      </c>
    </row>
    <row r="44" spans="1:42" x14ac:dyDescent="0.25">
      <c r="A44" s="3"/>
      <c r="B44" s="4" t="s">
        <v>75</v>
      </c>
      <c r="C44" s="93">
        <f>C22</f>
        <v>1</v>
      </c>
      <c r="D44" s="94">
        <f>D43/$C$22</f>
        <v>4</v>
      </c>
      <c r="E44" s="93">
        <f>E43/$C$22</f>
        <v>5</v>
      </c>
      <c r="F44" s="93">
        <f t="shared" ref="F44:K44" si="48">F43/$C$22</f>
        <v>3</v>
      </c>
      <c r="G44" s="93">
        <f t="shared" si="48"/>
        <v>2</v>
      </c>
      <c r="H44" s="93"/>
      <c r="I44" s="93">
        <f t="shared" si="48"/>
        <v>2</v>
      </c>
      <c r="J44" s="93">
        <f t="shared" si="48"/>
        <v>4</v>
      </c>
      <c r="K44" s="93">
        <f t="shared" si="48"/>
        <v>1</v>
      </c>
      <c r="L44" s="15"/>
      <c r="M44" s="15"/>
      <c r="N44" s="94"/>
      <c r="O44" s="93"/>
      <c r="P44" s="93"/>
      <c r="Q44" s="93"/>
      <c r="R44" s="93"/>
      <c r="S44" s="54"/>
      <c r="T44" s="95"/>
      <c r="U44" s="95"/>
      <c r="V44" s="15"/>
      <c r="W44" s="106"/>
      <c r="X44" s="96"/>
      <c r="Z44" s="93"/>
      <c r="AA44" s="93"/>
      <c r="AB44" s="112">
        <f>AB43-(D43*3)</f>
        <v>-11</v>
      </c>
      <c r="AC44" s="93"/>
      <c r="AD44" s="112">
        <f>AD43/SUM(C2:E2)</f>
        <v>1</v>
      </c>
      <c r="AL44" s="97"/>
      <c r="AM44" s="98"/>
      <c r="AN44" s="98"/>
    </row>
    <row r="45" spans="1:42" x14ac:dyDescent="0.25">
      <c r="J45">
        <f>C44*D44*3</f>
        <v>12</v>
      </c>
    </row>
    <row r="46" spans="1:42" x14ac:dyDescent="0.25">
      <c r="D46" s="113"/>
      <c r="J46" s="113">
        <f>J43/J45</f>
        <v>0.33333333333333331</v>
      </c>
    </row>
  </sheetData>
  <phoneticPr fontId="0" type="noConversion"/>
  <conditionalFormatting sqref="D27:D4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:H4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7:L4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7:M4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7:P4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7:S4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:U1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:V2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:W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:X2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:Y2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0:AI2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7:AC4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5:AE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:AG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P5" sqref="P5"/>
    </sheetView>
  </sheetViews>
  <sheetFormatPr defaultColWidth="8.85546875" defaultRowHeight="15" x14ac:dyDescent="0.25"/>
  <sheetData/>
  <phoneticPr fontId="4" type="noConversion"/>
  <pageMargins left="0.25" right="0.25" top="0.5" bottom="0.2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6F01-FB83-413F-B120-EC7671038C61}">
  <sheetPr>
    <tabColor rgb="FF0070C0"/>
    <pageSetUpPr fitToPage="1"/>
  </sheetPr>
  <dimension ref="A1:AP43"/>
  <sheetViews>
    <sheetView showGridLines="0" zoomScaleNormal="100" zoomScalePageLayoutView="125" workbookViewId="0">
      <pane xSplit="5" ySplit="3" topLeftCell="V4" activePane="bottomRight" state="frozen"/>
      <selection activeCell="D27" sqref="D27:D41"/>
      <selection pane="topRight" activeCell="D27" sqref="D27:D41"/>
      <selection pane="bottomLeft" activeCell="D27" sqref="D27:D41"/>
      <selection pane="bottomRight" activeCell="AF27" sqref="AF27:AO27"/>
    </sheetView>
  </sheetViews>
  <sheetFormatPr defaultColWidth="8.85546875" defaultRowHeight="15" x14ac:dyDescent="0.25"/>
  <cols>
    <col min="1" max="1" width="13.7109375" style="65" customWidth="1"/>
    <col min="2" max="2" width="25.7109375" customWidth="1"/>
    <col min="3" max="4" width="8.7109375" customWidth="1"/>
    <col min="5" max="5" width="8.7109375" style="65" customWidth="1"/>
    <col min="6" max="24" width="8.7109375" customWidth="1"/>
  </cols>
  <sheetData>
    <row r="1" spans="1:25" s="62" customFormat="1" x14ac:dyDescent="0.25">
      <c r="A1" s="71"/>
      <c r="B1" s="71" t="s">
        <v>97</v>
      </c>
      <c r="C1" s="61" t="s">
        <v>36</v>
      </c>
      <c r="D1" s="61" t="s">
        <v>37</v>
      </c>
      <c r="E1" s="61" t="s">
        <v>38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33" customFormat="1" x14ac:dyDescent="0.25">
      <c r="A2" s="59" t="s">
        <v>59</v>
      </c>
      <c r="B2" s="34" t="s">
        <v>60</v>
      </c>
      <c r="C2" s="32">
        <f>IF(N21&gt;F43,1,0)</f>
        <v>0</v>
      </c>
      <c r="D2" s="32">
        <f>IF(N21&lt;F43,1,0)</f>
        <v>0</v>
      </c>
      <c r="E2" s="32">
        <f>IF(AND(D21&gt;0,N21=F43),1,0)</f>
        <v>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5" s="62" customFormat="1" x14ac:dyDescent="0.25">
      <c r="A3" s="60" t="s">
        <v>56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</row>
    <row r="4" spans="1:25" s="14" customFormat="1" ht="30" x14ac:dyDescent="0.25">
      <c r="A4" s="12" t="s">
        <v>16</v>
      </c>
      <c r="B4" s="9" t="s">
        <v>18</v>
      </c>
      <c r="C4" s="13" t="s">
        <v>46</v>
      </c>
      <c r="D4" s="12" t="s">
        <v>23</v>
      </c>
      <c r="E4" s="13" t="s">
        <v>24</v>
      </c>
      <c r="F4" s="12" t="s">
        <v>1</v>
      </c>
      <c r="G4" s="12" t="s">
        <v>2</v>
      </c>
      <c r="H4" s="12" t="s">
        <v>4</v>
      </c>
      <c r="I4" s="12" t="s">
        <v>6</v>
      </c>
      <c r="J4" s="12" t="s">
        <v>5</v>
      </c>
      <c r="K4" s="12" t="s">
        <v>7</v>
      </c>
      <c r="L4" s="12" t="s">
        <v>8</v>
      </c>
      <c r="M4" s="12" t="s">
        <v>9</v>
      </c>
      <c r="N4" s="12" t="s">
        <v>3</v>
      </c>
      <c r="O4" s="12" t="s">
        <v>13</v>
      </c>
      <c r="P4" s="12" t="s">
        <v>39</v>
      </c>
      <c r="Q4" s="12" t="s">
        <v>44</v>
      </c>
      <c r="R4" s="12" t="s">
        <v>45</v>
      </c>
      <c r="S4" s="12" t="s">
        <v>10</v>
      </c>
      <c r="T4" s="12" t="s">
        <v>14</v>
      </c>
      <c r="U4" s="12"/>
      <c r="V4" s="12" t="s">
        <v>15</v>
      </c>
      <c r="W4" s="12" t="s">
        <v>11</v>
      </c>
      <c r="X4" s="12" t="s">
        <v>12</v>
      </c>
      <c r="Y4" s="12" t="s">
        <v>27</v>
      </c>
    </row>
    <row r="5" spans="1:25" x14ac:dyDescent="0.25">
      <c r="A5" s="7">
        <f>SeasonTotal!A5</f>
        <v>1</v>
      </c>
      <c r="B5" s="35" t="str">
        <f>SeasonTotal!B5</f>
        <v>Pete John</v>
      </c>
      <c r="C5" s="115"/>
      <c r="D5" s="115"/>
      <c r="E5" s="40">
        <f>IFERROR(D5/C5,0)</f>
        <v>0</v>
      </c>
      <c r="F5" s="115"/>
      <c r="G5" s="115"/>
      <c r="H5" s="89">
        <f>SUM(I5:L5)</f>
        <v>0</v>
      </c>
      <c r="I5" s="115"/>
      <c r="J5" s="115"/>
      <c r="K5" s="115"/>
      <c r="L5" s="115"/>
      <c r="M5" s="115"/>
      <c r="N5" s="115"/>
      <c r="O5" s="115"/>
      <c r="P5" s="116"/>
      <c r="Q5" s="116"/>
      <c r="R5" s="116"/>
      <c r="S5" s="115"/>
      <c r="T5" s="115"/>
      <c r="U5" s="115"/>
      <c r="V5" s="36">
        <f t="shared" ref="V5:V19" si="0">IF(H5=0,0,(H5/G5))</f>
        <v>0</v>
      </c>
      <c r="W5" s="36">
        <f t="shared" ref="W5:W19" si="1">(IFERROR((H5+S5+O5)/(F5-R5),0))</f>
        <v>0</v>
      </c>
      <c r="X5" s="37">
        <f t="shared" ref="X5:X19" si="2">IFERROR((I5+(2*J5)+(3*K5)+(4*L5))/G5,0)</f>
        <v>0</v>
      </c>
      <c r="Y5" s="37">
        <f>W5+X5</f>
        <v>0</v>
      </c>
    </row>
    <row r="6" spans="1:25" x14ac:dyDescent="0.25">
      <c r="A6" s="7">
        <f>SeasonTotal!A6</f>
        <v>2</v>
      </c>
      <c r="B6" s="35">
        <f>SeasonTotal!B6</f>
        <v>0</v>
      </c>
      <c r="C6" s="115"/>
      <c r="D6" s="115">
        <f t="shared" ref="D6:D19" si="3">SUM(AF28:AN28)</f>
        <v>0</v>
      </c>
      <c r="E6" s="40">
        <f t="shared" ref="E6:E19" si="4">IFERROR(D6/C6,0)</f>
        <v>0</v>
      </c>
      <c r="F6" s="115"/>
      <c r="G6" s="115"/>
      <c r="H6" s="89">
        <f t="shared" ref="H6:H19" si="5">SUM(I6:L6)</f>
        <v>0</v>
      </c>
      <c r="I6" s="115"/>
      <c r="J6" s="115"/>
      <c r="K6" s="115"/>
      <c r="L6" s="115"/>
      <c r="M6" s="115"/>
      <c r="N6" s="115"/>
      <c r="O6" s="115"/>
      <c r="P6" s="116"/>
      <c r="Q6" s="116"/>
      <c r="R6" s="116"/>
      <c r="S6" s="115"/>
      <c r="T6" s="115"/>
      <c r="U6" s="115"/>
      <c r="V6" s="36">
        <f t="shared" si="0"/>
        <v>0</v>
      </c>
      <c r="W6" s="36">
        <f t="shared" si="1"/>
        <v>0</v>
      </c>
      <c r="X6" s="37">
        <f t="shared" si="2"/>
        <v>0</v>
      </c>
      <c r="Y6" s="37">
        <f t="shared" ref="Y6:Y19" si="6">W6+X6</f>
        <v>0</v>
      </c>
    </row>
    <row r="7" spans="1:25" x14ac:dyDescent="0.25">
      <c r="A7" s="7">
        <f>SeasonTotal!A7</f>
        <v>3</v>
      </c>
      <c r="B7" s="35">
        <f>SeasonTotal!B7</f>
        <v>0</v>
      </c>
      <c r="C7" s="115"/>
      <c r="D7" s="115">
        <f t="shared" si="3"/>
        <v>0</v>
      </c>
      <c r="E7" s="40">
        <f t="shared" si="4"/>
        <v>0</v>
      </c>
      <c r="F7" s="115"/>
      <c r="G7" s="115"/>
      <c r="H7" s="89">
        <f t="shared" si="5"/>
        <v>0</v>
      </c>
      <c r="I7" s="115"/>
      <c r="J7" s="115"/>
      <c r="K7" s="115"/>
      <c r="L7" s="115"/>
      <c r="M7" s="115"/>
      <c r="N7" s="115"/>
      <c r="O7" s="115"/>
      <c r="P7" s="116"/>
      <c r="Q7" s="116"/>
      <c r="R7" s="116"/>
      <c r="S7" s="115"/>
      <c r="T7" s="115"/>
      <c r="U7" s="115"/>
      <c r="V7" s="36">
        <f t="shared" si="0"/>
        <v>0</v>
      </c>
      <c r="W7" s="36">
        <f t="shared" si="1"/>
        <v>0</v>
      </c>
      <c r="X7" s="37">
        <f t="shared" si="2"/>
        <v>0</v>
      </c>
      <c r="Y7" s="37">
        <f t="shared" si="6"/>
        <v>0</v>
      </c>
    </row>
    <row r="8" spans="1:25" x14ac:dyDescent="0.25">
      <c r="A8" s="7">
        <f>SeasonTotal!A8</f>
        <v>4</v>
      </c>
      <c r="B8" s="35">
        <f>SeasonTotal!B8</f>
        <v>0</v>
      </c>
      <c r="C8" s="115"/>
      <c r="D8" s="115">
        <f t="shared" si="3"/>
        <v>0</v>
      </c>
      <c r="E8" s="40">
        <f t="shared" si="4"/>
        <v>0</v>
      </c>
      <c r="F8" s="115"/>
      <c r="G8" s="115"/>
      <c r="H8" s="89">
        <f t="shared" si="5"/>
        <v>0</v>
      </c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5"/>
      <c r="T8" s="115"/>
      <c r="U8" s="115"/>
      <c r="V8" s="36">
        <f t="shared" si="0"/>
        <v>0</v>
      </c>
      <c r="W8" s="36">
        <f t="shared" si="1"/>
        <v>0</v>
      </c>
      <c r="X8" s="37">
        <f t="shared" si="2"/>
        <v>0</v>
      </c>
      <c r="Y8" s="37">
        <f t="shared" si="6"/>
        <v>0</v>
      </c>
    </row>
    <row r="9" spans="1:25" x14ac:dyDescent="0.25">
      <c r="A9" s="7">
        <f>SeasonTotal!A9</f>
        <v>5</v>
      </c>
      <c r="B9" s="35">
        <f>SeasonTotal!B9</f>
        <v>0</v>
      </c>
      <c r="C9" s="115"/>
      <c r="D9" s="115">
        <f t="shared" si="3"/>
        <v>0</v>
      </c>
      <c r="E9" s="40">
        <f t="shared" si="4"/>
        <v>0</v>
      </c>
      <c r="F9" s="115"/>
      <c r="G9" s="115"/>
      <c r="H9" s="89">
        <f t="shared" si="5"/>
        <v>0</v>
      </c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5"/>
      <c r="T9" s="115"/>
      <c r="U9" s="115"/>
      <c r="V9" s="36">
        <f t="shared" si="0"/>
        <v>0</v>
      </c>
      <c r="W9" s="36">
        <f t="shared" si="1"/>
        <v>0</v>
      </c>
      <c r="X9" s="37">
        <f t="shared" si="2"/>
        <v>0</v>
      </c>
      <c r="Y9" s="37">
        <f t="shared" si="6"/>
        <v>0</v>
      </c>
    </row>
    <row r="10" spans="1:25" x14ac:dyDescent="0.25">
      <c r="A10" s="7">
        <f>SeasonTotal!A10</f>
        <v>6</v>
      </c>
      <c r="B10" s="35">
        <f>SeasonTotal!B10</f>
        <v>0</v>
      </c>
      <c r="C10" s="115"/>
      <c r="D10" s="115">
        <f t="shared" si="3"/>
        <v>0</v>
      </c>
      <c r="E10" s="40">
        <f t="shared" si="4"/>
        <v>0</v>
      </c>
      <c r="F10" s="115"/>
      <c r="G10" s="115"/>
      <c r="H10" s="89">
        <f t="shared" si="5"/>
        <v>0</v>
      </c>
      <c r="I10" s="115"/>
      <c r="J10" s="115"/>
      <c r="K10" s="115"/>
      <c r="L10" s="115"/>
      <c r="M10" s="115"/>
      <c r="N10" s="115"/>
      <c r="O10" s="115"/>
      <c r="P10" s="116"/>
      <c r="Q10" s="116"/>
      <c r="R10" s="116"/>
      <c r="S10" s="115"/>
      <c r="T10" s="115"/>
      <c r="U10" s="115"/>
      <c r="V10" s="36">
        <f t="shared" si="0"/>
        <v>0</v>
      </c>
      <c r="W10" s="36">
        <f t="shared" si="1"/>
        <v>0</v>
      </c>
      <c r="X10" s="37">
        <f t="shared" si="2"/>
        <v>0</v>
      </c>
      <c r="Y10" s="37">
        <f t="shared" si="6"/>
        <v>0</v>
      </c>
    </row>
    <row r="11" spans="1:25" x14ac:dyDescent="0.25">
      <c r="A11" s="7">
        <f>SeasonTotal!A11</f>
        <v>7</v>
      </c>
      <c r="B11" s="35">
        <f>SeasonTotal!B11</f>
        <v>0</v>
      </c>
      <c r="C11" s="115"/>
      <c r="D11" s="115">
        <f t="shared" si="3"/>
        <v>0</v>
      </c>
      <c r="E11" s="40">
        <f t="shared" si="4"/>
        <v>0</v>
      </c>
      <c r="F11" s="115"/>
      <c r="G11" s="115"/>
      <c r="H11" s="89">
        <f t="shared" si="5"/>
        <v>0</v>
      </c>
      <c r="I11" s="115"/>
      <c r="J11" s="115"/>
      <c r="K11" s="115"/>
      <c r="L11" s="115"/>
      <c r="M11" s="115"/>
      <c r="N11" s="115"/>
      <c r="O11" s="115"/>
      <c r="P11" s="116"/>
      <c r="Q11" s="116"/>
      <c r="R11" s="116"/>
      <c r="S11" s="115"/>
      <c r="T11" s="115"/>
      <c r="U11" s="115"/>
      <c r="V11" s="36">
        <f t="shared" si="0"/>
        <v>0</v>
      </c>
      <c r="W11" s="36">
        <f t="shared" si="1"/>
        <v>0</v>
      </c>
      <c r="X11" s="37">
        <f t="shared" si="2"/>
        <v>0</v>
      </c>
      <c r="Y11" s="37">
        <f t="shared" si="6"/>
        <v>0</v>
      </c>
    </row>
    <row r="12" spans="1:25" x14ac:dyDescent="0.25">
      <c r="A12" s="7">
        <f>SeasonTotal!A12</f>
        <v>8</v>
      </c>
      <c r="B12" s="35">
        <f>SeasonTotal!B12</f>
        <v>0</v>
      </c>
      <c r="C12" s="115"/>
      <c r="D12" s="115">
        <f t="shared" si="3"/>
        <v>0</v>
      </c>
      <c r="E12" s="40">
        <f t="shared" si="4"/>
        <v>0</v>
      </c>
      <c r="F12" s="115"/>
      <c r="G12" s="115"/>
      <c r="H12" s="89">
        <f t="shared" si="5"/>
        <v>0</v>
      </c>
      <c r="I12" s="115"/>
      <c r="J12" s="115"/>
      <c r="K12" s="115"/>
      <c r="L12" s="115"/>
      <c r="M12" s="115"/>
      <c r="N12" s="115"/>
      <c r="O12" s="115"/>
      <c r="P12" s="116"/>
      <c r="Q12" s="116"/>
      <c r="R12" s="116"/>
      <c r="S12" s="115"/>
      <c r="T12" s="115"/>
      <c r="U12" s="115"/>
      <c r="V12" s="36">
        <f t="shared" si="0"/>
        <v>0</v>
      </c>
      <c r="W12" s="36">
        <f t="shared" si="1"/>
        <v>0</v>
      </c>
      <c r="X12" s="37">
        <f t="shared" si="2"/>
        <v>0</v>
      </c>
      <c r="Y12" s="37">
        <f t="shared" si="6"/>
        <v>0</v>
      </c>
    </row>
    <row r="13" spans="1:25" x14ac:dyDescent="0.25">
      <c r="A13" s="7">
        <f>SeasonTotal!A13</f>
        <v>10</v>
      </c>
      <c r="B13" s="35">
        <f>SeasonTotal!B13</f>
        <v>0</v>
      </c>
      <c r="C13" s="115"/>
      <c r="D13" s="115">
        <f t="shared" si="3"/>
        <v>0</v>
      </c>
      <c r="E13" s="40">
        <f t="shared" si="4"/>
        <v>0</v>
      </c>
      <c r="F13" s="115"/>
      <c r="G13" s="115"/>
      <c r="H13" s="89">
        <f t="shared" si="5"/>
        <v>0</v>
      </c>
      <c r="I13" s="115"/>
      <c r="J13" s="115"/>
      <c r="K13" s="115"/>
      <c r="L13" s="115"/>
      <c r="M13" s="115"/>
      <c r="N13" s="115"/>
      <c r="O13" s="115"/>
      <c r="P13" s="116"/>
      <c r="Q13" s="116"/>
      <c r="R13" s="116"/>
      <c r="S13" s="115"/>
      <c r="T13" s="115"/>
      <c r="U13" s="115"/>
      <c r="V13" s="36">
        <f t="shared" si="0"/>
        <v>0</v>
      </c>
      <c r="W13" s="36">
        <f t="shared" si="1"/>
        <v>0</v>
      </c>
      <c r="X13" s="37">
        <f t="shared" si="2"/>
        <v>0</v>
      </c>
      <c r="Y13" s="37">
        <f t="shared" si="6"/>
        <v>0</v>
      </c>
    </row>
    <row r="14" spans="1:25" x14ac:dyDescent="0.25">
      <c r="A14" s="7">
        <f>SeasonTotal!A14</f>
        <v>11</v>
      </c>
      <c r="B14" s="35">
        <f>SeasonTotal!B14</f>
        <v>0</v>
      </c>
      <c r="C14" s="115"/>
      <c r="D14" s="115">
        <f t="shared" si="3"/>
        <v>0</v>
      </c>
      <c r="E14" s="40">
        <f t="shared" si="4"/>
        <v>0</v>
      </c>
      <c r="F14" s="115"/>
      <c r="G14" s="115"/>
      <c r="H14" s="89">
        <f t="shared" si="5"/>
        <v>0</v>
      </c>
      <c r="I14" s="115"/>
      <c r="J14" s="115"/>
      <c r="K14" s="115"/>
      <c r="L14" s="115"/>
      <c r="M14" s="115"/>
      <c r="N14" s="115"/>
      <c r="O14" s="115"/>
      <c r="P14" s="116"/>
      <c r="Q14" s="116"/>
      <c r="R14" s="116"/>
      <c r="S14" s="115"/>
      <c r="T14" s="115"/>
      <c r="U14" s="115"/>
      <c r="V14" s="36">
        <f t="shared" si="0"/>
        <v>0</v>
      </c>
      <c r="W14" s="36">
        <f t="shared" si="1"/>
        <v>0</v>
      </c>
      <c r="X14" s="37">
        <f t="shared" si="2"/>
        <v>0</v>
      </c>
      <c r="Y14" s="37">
        <f t="shared" si="6"/>
        <v>0</v>
      </c>
    </row>
    <row r="15" spans="1:25" x14ac:dyDescent="0.25">
      <c r="A15" s="7">
        <f>SeasonTotal!A15</f>
        <v>12</v>
      </c>
      <c r="B15" s="35">
        <f>SeasonTotal!B15</f>
        <v>0</v>
      </c>
      <c r="C15" s="115"/>
      <c r="D15" s="115">
        <f t="shared" si="3"/>
        <v>0</v>
      </c>
      <c r="E15" s="40">
        <f t="shared" si="4"/>
        <v>0</v>
      </c>
      <c r="F15" s="115"/>
      <c r="G15" s="115"/>
      <c r="H15" s="89">
        <f t="shared" si="5"/>
        <v>0</v>
      </c>
      <c r="I15" s="115"/>
      <c r="J15" s="115"/>
      <c r="K15" s="115"/>
      <c r="L15" s="115"/>
      <c r="M15" s="115"/>
      <c r="N15" s="115"/>
      <c r="O15" s="115"/>
      <c r="P15" s="116"/>
      <c r="Q15" s="116"/>
      <c r="R15" s="116"/>
      <c r="S15" s="115"/>
      <c r="T15" s="115"/>
      <c r="U15" s="115"/>
      <c r="V15" s="36">
        <f t="shared" si="0"/>
        <v>0</v>
      </c>
      <c r="W15" s="36">
        <f t="shared" si="1"/>
        <v>0</v>
      </c>
      <c r="X15" s="37">
        <f t="shared" si="2"/>
        <v>0</v>
      </c>
      <c r="Y15" s="37">
        <f t="shared" si="6"/>
        <v>0</v>
      </c>
    </row>
    <row r="16" spans="1:25" x14ac:dyDescent="0.25">
      <c r="A16" s="7">
        <f>SeasonTotal!A16</f>
        <v>13</v>
      </c>
      <c r="B16" s="35">
        <f>SeasonTotal!B16</f>
        <v>0</v>
      </c>
      <c r="C16" s="115"/>
      <c r="D16" s="115">
        <f t="shared" si="3"/>
        <v>0</v>
      </c>
      <c r="E16" s="40">
        <f t="shared" si="4"/>
        <v>0</v>
      </c>
      <c r="F16" s="115"/>
      <c r="G16" s="115"/>
      <c r="H16" s="89">
        <f t="shared" si="5"/>
        <v>0</v>
      </c>
      <c r="I16" s="115"/>
      <c r="J16" s="115"/>
      <c r="K16" s="115"/>
      <c r="L16" s="115"/>
      <c r="M16" s="115"/>
      <c r="N16" s="115"/>
      <c r="O16" s="115"/>
      <c r="P16" s="116"/>
      <c r="Q16" s="116"/>
      <c r="R16" s="116"/>
      <c r="S16" s="115"/>
      <c r="T16" s="115"/>
      <c r="U16" s="115"/>
      <c r="V16" s="36">
        <f t="shared" si="0"/>
        <v>0</v>
      </c>
      <c r="W16" s="36">
        <f t="shared" si="1"/>
        <v>0</v>
      </c>
      <c r="X16" s="37">
        <f t="shared" si="2"/>
        <v>0</v>
      </c>
      <c r="Y16" s="37">
        <f t="shared" si="6"/>
        <v>0</v>
      </c>
    </row>
    <row r="17" spans="1:42" x14ac:dyDescent="0.25">
      <c r="A17" s="7">
        <f>SeasonTotal!A17</f>
        <v>14</v>
      </c>
      <c r="B17" s="35">
        <f>SeasonTotal!B17</f>
        <v>0</v>
      </c>
      <c r="C17" s="115"/>
      <c r="D17" s="115">
        <f t="shared" si="3"/>
        <v>0</v>
      </c>
      <c r="E17" s="40">
        <f t="shared" si="4"/>
        <v>0</v>
      </c>
      <c r="F17" s="115"/>
      <c r="G17" s="115"/>
      <c r="H17" s="89">
        <f t="shared" si="5"/>
        <v>0</v>
      </c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5"/>
      <c r="T17" s="115"/>
      <c r="U17" s="115"/>
      <c r="V17" s="36">
        <f t="shared" si="0"/>
        <v>0</v>
      </c>
      <c r="W17" s="36">
        <f t="shared" si="1"/>
        <v>0</v>
      </c>
      <c r="X17" s="37">
        <f t="shared" si="2"/>
        <v>0</v>
      </c>
      <c r="Y17" s="37">
        <f t="shared" si="6"/>
        <v>0</v>
      </c>
    </row>
    <row r="18" spans="1:42" x14ac:dyDescent="0.25">
      <c r="A18" s="7">
        <f>SeasonTotal!A18</f>
        <v>0</v>
      </c>
      <c r="B18" s="35">
        <f>SeasonTotal!B18</f>
        <v>0</v>
      </c>
      <c r="C18" s="115"/>
      <c r="D18" s="115">
        <f t="shared" si="3"/>
        <v>0</v>
      </c>
      <c r="E18" s="40">
        <f t="shared" si="4"/>
        <v>0</v>
      </c>
      <c r="F18" s="115"/>
      <c r="G18" s="115"/>
      <c r="H18" s="89">
        <f t="shared" si="5"/>
        <v>0</v>
      </c>
      <c r="I18" s="115"/>
      <c r="J18" s="115"/>
      <c r="K18" s="115"/>
      <c r="L18" s="115"/>
      <c r="M18" s="115"/>
      <c r="N18" s="115"/>
      <c r="O18" s="115"/>
      <c r="P18" s="116"/>
      <c r="Q18" s="116"/>
      <c r="R18" s="116"/>
      <c r="S18" s="115"/>
      <c r="T18" s="115"/>
      <c r="U18" s="115"/>
      <c r="V18" s="36">
        <f t="shared" si="0"/>
        <v>0</v>
      </c>
      <c r="W18" s="36">
        <f t="shared" si="1"/>
        <v>0</v>
      </c>
      <c r="X18" s="37">
        <f t="shared" si="2"/>
        <v>0</v>
      </c>
      <c r="Y18" s="37">
        <f t="shared" si="6"/>
        <v>0</v>
      </c>
    </row>
    <row r="19" spans="1:42" x14ac:dyDescent="0.25">
      <c r="A19" s="7">
        <f>SeasonTotal!A19</f>
        <v>0</v>
      </c>
      <c r="B19" s="35" t="str">
        <f>SeasonTotal!B19</f>
        <v>copy/paste row above if needed</v>
      </c>
      <c r="C19" s="115"/>
      <c r="D19" s="115">
        <f t="shared" si="3"/>
        <v>0</v>
      </c>
      <c r="E19" s="40">
        <f t="shared" si="4"/>
        <v>0</v>
      </c>
      <c r="F19" s="115"/>
      <c r="G19" s="115"/>
      <c r="H19" s="89">
        <f t="shared" si="5"/>
        <v>0</v>
      </c>
      <c r="I19" s="115"/>
      <c r="J19" s="115"/>
      <c r="K19" s="115"/>
      <c r="L19" s="115"/>
      <c r="M19" s="115"/>
      <c r="N19" s="115"/>
      <c r="O19" s="115"/>
      <c r="P19" s="116"/>
      <c r="Q19" s="116"/>
      <c r="R19" s="116"/>
      <c r="S19" s="115"/>
      <c r="T19" s="115"/>
      <c r="U19" s="115"/>
      <c r="V19" s="36">
        <f t="shared" si="0"/>
        <v>0</v>
      </c>
      <c r="W19" s="36">
        <f t="shared" si="1"/>
        <v>0</v>
      </c>
      <c r="X19" s="37">
        <f t="shared" si="2"/>
        <v>0</v>
      </c>
      <c r="Y19" s="37">
        <f t="shared" si="6"/>
        <v>0</v>
      </c>
    </row>
    <row r="20" spans="1:42" x14ac:dyDescent="0.25">
      <c r="A20" s="51"/>
      <c r="B20" s="46" t="str">
        <f>SeasonTotal!B20</f>
        <v>leave row blank</v>
      </c>
      <c r="C20" s="47"/>
      <c r="D20" s="47"/>
      <c r="E20" s="48"/>
      <c r="F20" s="47"/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/>
      <c r="W20" s="49"/>
      <c r="X20" s="50"/>
      <c r="Y20" s="50"/>
    </row>
    <row r="21" spans="1:42" s="1" customFormat="1" x14ac:dyDescent="0.25">
      <c r="A21" s="2"/>
      <c r="B21" s="27" t="s">
        <v>17</v>
      </c>
      <c r="C21" s="118">
        <f>SUM(C5:C20)</f>
        <v>0</v>
      </c>
      <c r="D21" s="118">
        <f>SUM(D5:D20)</f>
        <v>0</v>
      </c>
      <c r="E21" s="119">
        <f>IFERROR(D21/C22,0)</f>
        <v>0</v>
      </c>
      <c r="F21" s="118">
        <f>SUM(F5:F20)</f>
        <v>0</v>
      </c>
      <c r="G21" s="118">
        <f>SUM(G5:G20)</f>
        <v>0</v>
      </c>
      <c r="H21" s="118">
        <f t="shared" ref="H21:T21" si="7">SUM(H5:H20)</f>
        <v>0</v>
      </c>
      <c r="I21" s="118">
        <f t="shared" si="7"/>
        <v>0</v>
      </c>
      <c r="J21" s="118">
        <f t="shared" si="7"/>
        <v>0</v>
      </c>
      <c r="K21" s="118">
        <f t="shared" si="7"/>
        <v>0</v>
      </c>
      <c r="L21" s="118">
        <f t="shared" si="7"/>
        <v>0</v>
      </c>
      <c r="M21" s="118">
        <f t="shared" si="7"/>
        <v>0</v>
      </c>
      <c r="N21" s="118">
        <f>SUM(N5:N20)</f>
        <v>0</v>
      </c>
      <c r="O21" s="118">
        <f>SUM(O5:O20)</f>
        <v>0</v>
      </c>
      <c r="P21" s="118">
        <f>SUM(P5:P20)</f>
        <v>0</v>
      </c>
      <c r="Q21" s="118">
        <f>SUM(Q5:Q20)</f>
        <v>0</v>
      </c>
      <c r="R21" s="118">
        <f>SUM(R5:R20)</f>
        <v>0</v>
      </c>
      <c r="S21" s="118">
        <f t="shared" si="7"/>
        <v>0</v>
      </c>
      <c r="T21" s="118">
        <f t="shared" si="7"/>
        <v>0</v>
      </c>
      <c r="U21" s="118"/>
      <c r="V21" s="38">
        <f>IF(H21=0,0,(H21/G21))</f>
        <v>0</v>
      </c>
      <c r="W21" s="36">
        <f>(IFERROR((H21+S21+O21)/(F21-R21),0))</f>
        <v>0</v>
      </c>
      <c r="X21" s="37">
        <f>IFERROR((I21+(2*J21)+(3*K21)+(4*L21))/G21,0)</f>
        <v>0</v>
      </c>
      <c r="Y21" s="39">
        <f>W21+X21</f>
        <v>0</v>
      </c>
    </row>
    <row r="22" spans="1:42" x14ac:dyDescent="0.25">
      <c r="A22" s="3"/>
      <c r="B22" s="4" t="s">
        <v>0</v>
      </c>
      <c r="C22" s="120">
        <f>MAX(C5:C20)</f>
        <v>0</v>
      </c>
      <c r="D22" s="121"/>
      <c r="E22" s="121"/>
      <c r="F22" s="122" t="e">
        <f t="shared" ref="F22:T22" si="8">F21/$C$22</f>
        <v>#DIV/0!</v>
      </c>
      <c r="G22" s="122" t="e">
        <f t="shared" si="8"/>
        <v>#DIV/0!</v>
      </c>
      <c r="H22" s="122" t="e">
        <f t="shared" si="8"/>
        <v>#DIV/0!</v>
      </c>
      <c r="I22" s="122" t="e">
        <f>I21/$C$22</f>
        <v>#DIV/0!</v>
      </c>
      <c r="J22" s="122" t="e">
        <f t="shared" si="8"/>
        <v>#DIV/0!</v>
      </c>
      <c r="K22" s="122" t="e">
        <f t="shared" si="8"/>
        <v>#DIV/0!</v>
      </c>
      <c r="L22" s="122" t="e">
        <f t="shared" si="8"/>
        <v>#DIV/0!</v>
      </c>
      <c r="M22" s="122" t="e">
        <f t="shared" si="8"/>
        <v>#DIV/0!</v>
      </c>
      <c r="N22" s="122" t="e">
        <f t="shared" si="8"/>
        <v>#DIV/0!</v>
      </c>
      <c r="O22" s="122" t="e">
        <f t="shared" si="8"/>
        <v>#DIV/0!</v>
      </c>
      <c r="P22" s="122" t="e">
        <f t="shared" si="8"/>
        <v>#DIV/0!</v>
      </c>
      <c r="Q22" s="122" t="e">
        <f t="shared" si="8"/>
        <v>#DIV/0!</v>
      </c>
      <c r="R22" s="122" t="e">
        <f t="shared" si="8"/>
        <v>#DIV/0!</v>
      </c>
      <c r="S22" s="122" t="e">
        <f t="shared" si="8"/>
        <v>#DIV/0!</v>
      </c>
      <c r="T22" s="122" t="e">
        <f t="shared" si="8"/>
        <v>#DIV/0!</v>
      </c>
      <c r="U22" s="122"/>
      <c r="V22" s="25"/>
      <c r="W22" s="25"/>
      <c r="X22" s="26"/>
      <c r="Y22" s="26"/>
    </row>
    <row r="23" spans="1:42" x14ac:dyDescent="0.25">
      <c r="A23" s="123"/>
      <c r="B23" s="124"/>
      <c r="C23" s="125"/>
      <c r="D23" s="126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  <c r="W23" s="128"/>
      <c r="X23" s="97"/>
      <c r="Y23" s="97"/>
    </row>
    <row r="24" spans="1:42" x14ac:dyDescent="0.25">
      <c r="A24" s="87"/>
      <c r="B24" s="88"/>
      <c r="C24" s="19"/>
      <c r="D24" s="6"/>
      <c r="E24" s="11"/>
      <c r="F24" s="6"/>
      <c r="V24" s="66"/>
      <c r="W24" s="67"/>
      <c r="X24" s="67"/>
    </row>
    <row r="25" spans="1:42" s="62" customFormat="1" x14ac:dyDescent="0.25">
      <c r="A25" s="60" t="s">
        <v>57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22"/>
      <c r="T25" s="22"/>
      <c r="U25" s="22"/>
      <c r="V25" s="22"/>
      <c r="W25" s="22"/>
      <c r="X25" s="22"/>
      <c r="Z25" s="102" t="s">
        <v>69</v>
      </c>
      <c r="AA25" s="103"/>
      <c r="AB25" s="103"/>
      <c r="AC25" s="103"/>
      <c r="AD25" s="103"/>
      <c r="AF25" s="102" t="s">
        <v>96</v>
      </c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6" spans="1:42" s="14" customFormat="1" ht="30" x14ac:dyDescent="0.25">
      <c r="A26" s="12" t="s">
        <v>16</v>
      </c>
      <c r="B26" s="9" t="s">
        <v>18</v>
      </c>
      <c r="C26" s="13" t="s">
        <v>25</v>
      </c>
      <c r="D26" s="13" t="s">
        <v>61</v>
      </c>
      <c r="E26" s="12" t="s">
        <v>20</v>
      </c>
      <c r="F26" s="12" t="s">
        <v>32</v>
      </c>
      <c r="G26" s="13" t="s">
        <v>19</v>
      </c>
      <c r="H26" s="13"/>
      <c r="I26" s="12" t="s">
        <v>10</v>
      </c>
      <c r="J26" s="12" t="s">
        <v>14</v>
      </c>
      <c r="K26" s="12" t="s">
        <v>13</v>
      </c>
      <c r="L26" s="13" t="s">
        <v>67</v>
      </c>
      <c r="M26" s="12" t="s">
        <v>43</v>
      </c>
      <c r="N26" s="13" t="s">
        <v>26</v>
      </c>
      <c r="O26" s="12" t="s">
        <v>48</v>
      </c>
      <c r="P26" s="12" t="s">
        <v>33</v>
      </c>
      <c r="Q26" s="12" t="s">
        <v>49</v>
      </c>
      <c r="R26" s="12" t="s">
        <v>50</v>
      </c>
      <c r="S26" s="12" t="s">
        <v>55</v>
      </c>
      <c r="T26" s="12" t="s">
        <v>51</v>
      </c>
      <c r="U26" s="12" t="s">
        <v>52</v>
      </c>
      <c r="V26" s="12" t="s">
        <v>53</v>
      </c>
      <c r="W26" s="12" t="s">
        <v>54</v>
      </c>
      <c r="X26" s="12" t="s">
        <v>11</v>
      </c>
      <c r="Z26" s="12" t="s">
        <v>70</v>
      </c>
      <c r="AA26" s="12" t="s">
        <v>71</v>
      </c>
      <c r="AB26" s="12" t="s">
        <v>72</v>
      </c>
      <c r="AC26" s="12" t="s">
        <v>73</v>
      </c>
      <c r="AD26" s="12" t="s">
        <v>74</v>
      </c>
      <c r="AF26" s="135" t="s">
        <v>87</v>
      </c>
      <c r="AG26" s="12" t="s">
        <v>88</v>
      </c>
      <c r="AH26" s="12" t="s">
        <v>89</v>
      </c>
      <c r="AI26" s="12" t="s">
        <v>90</v>
      </c>
      <c r="AJ26" s="12" t="s">
        <v>91</v>
      </c>
      <c r="AK26" s="12" t="s">
        <v>92</v>
      </c>
      <c r="AL26" s="12" t="s">
        <v>93</v>
      </c>
      <c r="AM26" s="12" t="s">
        <v>94</v>
      </c>
      <c r="AN26" s="12" t="s">
        <v>95</v>
      </c>
      <c r="AO26" s="12" t="s">
        <v>85</v>
      </c>
      <c r="AP26" s="12" t="s">
        <v>98</v>
      </c>
    </row>
    <row r="27" spans="1:42" x14ac:dyDescent="0.25">
      <c r="A27" s="68">
        <f t="shared" ref="A27:B41" si="9">A5</f>
        <v>1</v>
      </c>
      <c r="B27" s="69" t="str">
        <f t="shared" si="9"/>
        <v>Pete John</v>
      </c>
      <c r="C27" s="115"/>
      <c r="D27" s="117"/>
      <c r="E27" s="115"/>
      <c r="F27" s="115"/>
      <c r="G27" s="115"/>
      <c r="H27" s="115"/>
      <c r="I27" s="115"/>
      <c r="J27" s="115"/>
      <c r="K27" s="115"/>
      <c r="L27" s="10">
        <f>IFERROR(IF(D27=0,0,G27/D27*SeasonTotal!$G$2),0)</f>
        <v>0</v>
      </c>
      <c r="M27" s="10">
        <f t="shared" ref="M27:M41" si="10">IFERROR((I27+E27)/D27,0)</f>
        <v>0</v>
      </c>
      <c r="N27" s="10">
        <f t="shared" ref="N27:N41" si="11">IFERROR(D27/C27,0)</f>
        <v>0</v>
      </c>
      <c r="O27" s="115"/>
      <c r="P27" s="115"/>
      <c r="Q27" s="116"/>
      <c r="R27" s="116"/>
      <c r="S27" s="52" t="str">
        <f t="shared" ref="S27:S41" si="12">IFERROR(IF(Q27+R27=0,"nm",Q27/P27),"nm")</f>
        <v>nm</v>
      </c>
      <c r="T27" s="53">
        <f t="shared" ref="T27:T41" si="13">IFERROR(P27/D27,0)</f>
        <v>0</v>
      </c>
      <c r="U27" s="53">
        <f t="shared" ref="U27:U41" si="14">IFERROR(P27/O27,0)</f>
        <v>0</v>
      </c>
      <c r="V27" s="10">
        <f>IFERROR(J27/O27,0)</f>
        <v>0</v>
      </c>
      <c r="W27" s="10">
        <f>IFERROR(I27/O27,0)</f>
        <v>0</v>
      </c>
      <c r="X27" s="70">
        <f t="shared" ref="X27:X41" si="15">IFERROR(IF(O27=0,0,(E27+I27+K27)/O27),"nm")</f>
        <v>0</v>
      </c>
      <c r="Z27" s="116"/>
      <c r="AA27" s="116"/>
      <c r="AB27" s="116"/>
      <c r="AC27" s="107">
        <f>IFERROR(1-AD27/Z27,0)</f>
        <v>0</v>
      </c>
      <c r="AD27" s="116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>
        <f>SUM(AF27:AO27)</f>
        <v>0</v>
      </c>
    </row>
    <row r="28" spans="1:42" x14ac:dyDescent="0.25">
      <c r="A28" s="68">
        <f t="shared" si="9"/>
        <v>2</v>
      </c>
      <c r="B28" s="69">
        <f t="shared" si="9"/>
        <v>0</v>
      </c>
      <c r="C28" s="115"/>
      <c r="D28" s="117"/>
      <c r="E28" s="115"/>
      <c r="F28" s="115"/>
      <c r="G28" s="115"/>
      <c r="H28" s="115"/>
      <c r="I28" s="115"/>
      <c r="J28" s="115"/>
      <c r="K28" s="115"/>
      <c r="L28" s="10">
        <f>IFERROR(IF(D28=0,0,G28/D28*SeasonTotal!$G$2),0)</f>
        <v>0</v>
      </c>
      <c r="M28" s="10">
        <f t="shared" si="10"/>
        <v>0</v>
      </c>
      <c r="N28" s="10">
        <f t="shared" si="11"/>
        <v>0</v>
      </c>
      <c r="O28" s="115"/>
      <c r="P28" s="115"/>
      <c r="Q28" s="116"/>
      <c r="R28" s="116"/>
      <c r="S28" s="52" t="str">
        <f t="shared" si="12"/>
        <v>nm</v>
      </c>
      <c r="T28" s="53">
        <f t="shared" si="13"/>
        <v>0</v>
      </c>
      <c r="U28" s="53">
        <f t="shared" si="14"/>
        <v>0</v>
      </c>
      <c r="V28" s="10">
        <f t="shared" ref="V28:V41" si="16">IFERROR(J28/O28,0)</f>
        <v>0</v>
      </c>
      <c r="W28" s="10">
        <f t="shared" ref="W28:W41" si="17">IFERROR(I28/O28,0)</f>
        <v>0</v>
      </c>
      <c r="X28" s="70">
        <f t="shared" si="15"/>
        <v>0</v>
      </c>
      <c r="Z28" s="116"/>
      <c r="AA28" s="116"/>
      <c r="AB28" s="116"/>
      <c r="AC28" s="107">
        <f t="shared" ref="AC28:AC43" si="18">IFERROR(1-AD28/Z28,0)</f>
        <v>0</v>
      </c>
      <c r="AD28" s="116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>
        <f t="shared" ref="AP28:AP41" si="19">SUM(AF28:AO28)</f>
        <v>0</v>
      </c>
    </row>
    <row r="29" spans="1:42" x14ac:dyDescent="0.25">
      <c r="A29" s="68">
        <f t="shared" si="9"/>
        <v>3</v>
      </c>
      <c r="B29" s="69">
        <f t="shared" si="9"/>
        <v>0</v>
      </c>
      <c r="C29" s="115"/>
      <c r="D29" s="117"/>
      <c r="E29" s="115"/>
      <c r="F29" s="115"/>
      <c r="G29" s="115"/>
      <c r="H29" s="115"/>
      <c r="I29" s="115"/>
      <c r="J29" s="115"/>
      <c r="K29" s="115"/>
      <c r="L29" s="10">
        <f>IFERROR(IF(D29=0,0,G29/D29*SeasonTotal!$G$2),0)</f>
        <v>0</v>
      </c>
      <c r="M29" s="10">
        <f t="shared" si="10"/>
        <v>0</v>
      </c>
      <c r="N29" s="10">
        <f t="shared" si="11"/>
        <v>0</v>
      </c>
      <c r="O29" s="115"/>
      <c r="P29" s="115"/>
      <c r="Q29" s="116"/>
      <c r="R29" s="116"/>
      <c r="S29" s="52" t="str">
        <f t="shared" si="12"/>
        <v>nm</v>
      </c>
      <c r="T29" s="53">
        <f t="shared" si="13"/>
        <v>0</v>
      </c>
      <c r="U29" s="53">
        <f t="shared" si="14"/>
        <v>0</v>
      </c>
      <c r="V29" s="10">
        <f t="shared" si="16"/>
        <v>0</v>
      </c>
      <c r="W29" s="10">
        <f t="shared" si="17"/>
        <v>0</v>
      </c>
      <c r="X29" s="70">
        <f t="shared" si="15"/>
        <v>0</v>
      </c>
      <c r="Z29" s="116"/>
      <c r="AA29" s="116"/>
      <c r="AB29" s="116"/>
      <c r="AC29" s="107">
        <f>IFERROR(1-AD29/Z29,0)</f>
        <v>0</v>
      </c>
      <c r="AD29" s="116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>
        <f t="shared" si="19"/>
        <v>0</v>
      </c>
    </row>
    <row r="30" spans="1:42" x14ac:dyDescent="0.25">
      <c r="A30" s="68">
        <f t="shared" si="9"/>
        <v>4</v>
      </c>
      <c r="B30" s="69">
        <f t="shared" si="9"/>
        <v>0</v>
      </c>
      <c r="C30" s="115"/>
      <c r="D30" s="117"/>
      <c r="E30" s="115"/>
      <c r="F30" s="115"/>
      <c r="G30" s="115"/>
      <c r="H30" s="115"/>
      <c r="I30" s="115"/>
      <c r="J30" s="115"/>
      <c r="K30" s="115"/>
      <c r="L30" s="10">
        <f>IFERROR(IF(D30=0,0,G30/D30*SeasonTotal!$G$2),0)</f>
        <v>0</v>
      </c>
      <c r="M30" s="10">
        <f t="shared" si="10"/>
        <v>0</v>
      </c>
      <c r="N30" s="10">
        <f t="shared" si="11"/>
        <v>0</v>
      </c>
      <c r="O30" s="115"/>
      <c r="P30" s="115"/>
      <c r="Q30" s="116"/>
      <c r="R30" s="116"/>
      <c r="S30" s="52" t="str">
        <f t="shared" si="12"/>
        <v>nm</v>
      </c>
      <c r="T30" s="53">
        <f t="shared" si="13"/>
        <v>0</v>
      </c>
      <c r="U30" s="53">
        <f t="shared" si="14"/>
        <v>0</v>
      </c>
      <c r="V30" s="10">
        <f t="shared" si="16"/>
        <v>0</v>
      </c>
      <c r="W30" s="10">
        <f t="shared" si="17"/>
        <v>0</v>
      </c>
      <c r="X30" s="70">
        <f t="shared" si="15"/>
        <v>0</v>
      </c>
      <c r="Z30" s="116"/>
      <c r="AA30" s="116"/>
      <c r="AB30" s="116"/>
      <c r="AC30" s="107">
        <f t="shared" si="18"/>
        <v>0</v>
      </c>
      <c r="AD30" s="116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>
        <f t="shared" si="19"/>
        <v>0</v>
      </c>
    </row>
    <row r="31" spans="1:42" x14ac:dyDescent="0.25">
      <c r="A31" s="68">
        <f t="shared" si="9"/>
        <v>5</v>
      </c>
      <c r="B31" s="69">
        <f t="shared" si="9"/>
        <v>0</v>
      </c>
      <c r="C31" s="115"/>
      <c r="D31" s="117"/>
      <c r="E31" s="115"/>
      <c r="F31" s="115"/>
      <c r="G31" s="115"/>
      <c r="H31" s="115"/>
      <c r="I31" s="115"/>
      <c r="J31" s="115"/>
      <c r="K31" s="115"/>
      <c r="L31" s="10">
        <f>IFERROR(IF(D31=0,0,G31/D31*SeasonTotal!$G$2),0)</f>
        <v>0</v>
      </c>
      <c r="M31" s="10">
        <f t="shared" si="10"/>
        <v>0</v>
      </c>
      <c r="N31" s="10">
        <f t="shared" si="11"/>
        <v>0</v>
      </c>
      <c r="O31" s="115"/>
      <c r="P31" s="115"/>
      <c r="Q31" s="116"/>
      <c r="R31" s="116"/>
      <c r="S31" s="52" t="str">
        <f t="shared" si="12"/>
        <v>nm</v>
      </c>
      <c r="T31" s="53">
        <f t="shared" si="13"/>
        <v>0</v>
      </c>
      <c r="U31" s="53">
        <f t="shared" si="14"/>
        <v>0</v>
      </c>
      <c r="V31" s="10">
        <f t="shared" si="16"/>
        <v>0</v>
      </c>
      <c r="W31" s="10">
        <f t="shared" si="17"/>
        <v>0</v>
      </c>
      <c r="X31" s="70">
        <f t="shared" si="15"/>
        <v>0</v>
      </c>
      <c r="Z31" s="116"/>
      <c r="AA31" s="116"/>
      <c r="AB31" s="116"/>
      <c r="AC31" s="107">
        <f t="shared" si="18"/>
        <v>0</v>
      </c>
      <c r="AD31" s="116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>
        <f t="shared" si="19"/>
        <v>0</v>
      </c>
    </row>
    <row r="32" spans="1:42" x14ac:dyDescent="0.25">
      <c r="A32" s="68">
        <f t="shared" si="9"/>
        <v>6</v>
      </c>
      <c r="B32" s="69">
        <f t="shared" si="9"/>
        <v>0</v>
      </c>
      <c r="C32" s="115"/>
      <c r="D32" s="117"/>
      <c r="E32" s="115"/>
      <c r="F32" s="115"/>
      <c r="G32" s="115"/>
      <c r="H32" s="115"/>
      <c r="I32" s="115"/>
      <c r="J32" s="115"/>
      <c r="K32" s="115"/>
      <c r="L32" s="10">
        <f>IFERROR(IF(D32=0,0,G32/D32*SeasonTotal!$G$2),0)</f>
        <v>0</v>
      </c>
      <c r="M32" s="10">
        <f t="shared" si="10"/>
        <v>0</v>
      </c>
      <c r="N32" s="10">
        <f t="shared" si="11"/>
        <v>0</v>
      </c>
      <c r="O32" s="115"/>
      <c r="P32" s="115"/>
      <c r="Q32" s="116"/>
      <c r="R32" s="116"/>
      <c r="S32" s="52" t="str">
        <f t="shared" si="12"/>
        <v>nm</v>
      </c>
      <c r="T32" s="53">
        <f t="shared" si="13"/>
        <v>0</v>
      </c>
      <c r="U32" s="53">
        <f t="shared" si="14"/>
        <v>0</v>
      </c>
      <c r="V32" s="10">
        <f t="shared" si="16"/>
        <v>0</v>
      </c>
      <c r="W32" s="10">
        <f t="shared" si="17"/>
        <v>0</v>
      </c>
      <c r="X32" s="70">
        <f t="shared" si="15"/>
        <v>0</v>
      </c>
      <c r="Z32" s="116"/>
      <c r="AA32" s="116"/>
      <c r="AB32" s="116"/>
      <c r="AC32" s="107">
        <f t="shared" si="18"/>
        <v>0</v>
      </c>
      <c r="AD32" s="116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>
        <f t="shared" si="19"/>
        <v>0</v>
      </c>
    </row>
    <row r="33" spans="1:42" x14ac:dyDescent="0.25">
      <c r="A33" s="68">
        <f t="shared" si="9"/>
        <v>7</v>
      </c>
      <c r="B33" s="69">
        <f t="shared" si="9"/>
        <v>0</v>
      </c>
      <c r="C33" s="115"/>
      <c r="D33" s="117"/>
      <c r="E33" s="115"/>
      <c r="F33" s="115"/>
      <c r="G33" s="115"/>
      <c r="H33" s="115"/>
      <c r="I33" s="115"/>
      <c r="J33" s="115"/>
      <c r="K33" s="115"/>
      <c r="L33" s="10">
        <f>IFERROR(IF(D33=0,0,G33/D33*SeasonTotal!$G$2),0)</f>
        <v>0</v>
      </c>
      <c r="M33" s="10">
        <f t="shared" si="10"/>
        <v>0</v>
      </c>
      <c r="N33" s="10">
        <f t="shared" si="11"/>
        <v>0</v>
      </c>
      <c r="O33" s="115"/>
      <c r="P33" s="115"/>
      <c r="Q33" s="116"/>
      <c r="R33" s="116"/>
      <c r="S33" s="52" t="str">
        <f t="shared" si="12"/>
        <v>nm</v>
      </c>
      <c r="T33" s="53">
        <f t="shared" si="13"/>
        <v>0</v>
      </c>
      <c r="U33" s="53">
        <f t="shared" si="14"/>
        <v>0</v>
      </c>
      <c r="V33" s="10">
        <f t="shared" si="16"/>
        <v>0</v>
      </c>
      <c r="W33" s="10">
        <f t="shared" si="17"/>
        <v>0</v>
      </c>
      <c r="X33" s="70">
        <f t="shared" si="15"/>
        <v>0</v>
      </c>
      <c r="Z33" s="116"/>
      <c r="AA33" s="116"/>
      <c r="AB33" s="116"/>
      <c r="AC33" s="107">
        <f t="shared" si="18"/>
        <v>0</v>
      </c>
      <c r="AD33" s="116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>
        <f t="shared" si="19"/>
        <v>0</v>
      </c>
    </row>
    <row r="34" spans="1:42" x14ac:dyDescent="0.25">
      <c r="A34" s="68">
        <f t="shared" si="9"/>
        <v>8</v>
      </c>
      <c r="B34" s="69">
        <f t="shared" si="9"/>
        <v>0</v>
      </c>
      <c r="C34" s="115"/>
      <c r="D34" s="117"/>
      <c r="E34" s="115"/>
      <c r="F34" s="115"/>
      <c r="G34" s="115"/>
      <c r="H34" s="115"/>
      <c r="I34" s="115"/>
      <c r="J34" s="115"/>
      <c r="K34" s="115"/>
      <c r="L34" s="10">
        <f>IFERROR(IF(D34=0,0,G34/D34*SeasonTotal!$G$2),0)</f>
        <v>0</v>
      </c>
      <c r="M34" s="10">
        <f t="shared" si="10"/>
        <v>0</v>
      </c>
      <c r="N34" s="10">
        <f t="shared" si="11"/>
        <v>0</v>
      </c>
      <c r="O34" s="115"/>
      <c r="P34" s="115"/>
      <c r="Q34" s="116"/>
      <c r="R34" s="116"/>
      <c r="S34" s="52" t="str">
        <f t="shared" si="12"/>
        <v>nm</v>
      </c>
      <c r="T34" s="53">
        <f t="shared" si="13"/>
        <v>0</v>
      </c>
      <c r="U34" s="53">
        <f t="shared" si="14"/>
        <v>0</v>
      </c>
      <c r="V34" s="10">
        <f t="shared" si="16"/>
        <v>0</v>
      </c>
      <c r="W34" s="10">
        <f t="shared" si="17"/>
        <v>0</v>
      </c>
      <c r="X34" s="70">
        <f t="shared" si="15"/>
        <v>0</v>
      </c>
      <c r="Z34" s="116"/>
      <c r="AA34" s="116"/>
      <c r="AB34" s="116"/>
      <c r="AC34" s="107">
        <f t="shared" si="18"/>
        <v>0</v>
      </c>
      <c r="AD34" s="116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>
        <f t="shared" si="19"/>
        <v>0</v>
      </c>
    </row>
    <row r="35" spans="1:42" x14ac:dyDescent="0.25">
      <c r="A35" s="68">
        <f t="shared" si="9"/>
        <v>10</v>
      </c>
      <c r="B35" s="69">
        <f t="shared" si="9"/>
        <v>0</v>
      </c>
      <c r="C35" s="115"/>
      <c r="D35" s="117"/>
      <c r="E35" s="115"/>
      <c r="F35" s="115"/>
      <c r="G35" s="115"/>
      <c r="H35" s="115"/>
      <c r="I35" s="115"/>
      <c r="J35" s="115"/>
      <c r="K35" s="115"/>
      <c r="L35" s="10">
        <f>IFERROR(IF(D35=0,0,G35/D35*SeasonTotal!$G$2),0)</f>
        <v>0</v>
      </c>
      <c r="M35" s="10">
        <f t="shared" si="10"/>
        <v>0</v>
      </c>
      <c r="N35" s="10">
        <f t="shared" si="11"/>
        <v>0</v>
      </c>
      <c r="O35" s="115"/>
      <c r="P35" s="115"/>
      <c r="Q35" s="116"/>
      <c r="R35" s="116"/>
      <c r="S35" s="52" t="str">
        <f t="shared" si="12"/>
        <v>nm</v>
      </c>
      <c r="T35" s="53">
        <f t="shared" si="13"/>
        <v>0</v>
      </c>
      <c r="U35" s="53">
        <f t="shared" si="14"/>
        <v>0</v>
      </c>
      <c r="V35" s="10">
        <f t="shared" si="16"/>
        <v>0</v>
      </c>
      <c r="W35" s="10">
        <f t="shared" si="17"/>
        <v>0</v>
      </c>
      <c r="X35" s="70">
        <f t="shared" si="15"/>
        <v>0</v>
      </c>
      <c r="Z35" s="116"/>
      <c r="AA35" s="116"/>
      <c r="AB35" s="116"/>
      <c r="AC35" s="107">
        <f t="shared" si="18"/>
        <v>0</v>
      </c>
      <c r="AD35" s="116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>
        <f t="shared" si="19"/>
        <v>0</v>
      </c>
    </row>
    <row r="36" spans="1:42" x14ac:dyDescent="0.25">
      <c r="A36" s="68">
        <f t="shared" si="9"/>
        <v>11</v>
      </c>
      <c r="B36" s="69">
        <f t="shared" si="9"/>
        <v>0</v>
      </c>
      <c r="C36" s="115"/>
      <c r="D36" s="117"/>
      <c r="E36" s="115"/>
      <c r="F36" s="115"/>
      <c r="G36" s="115"/>
      <c r="H36" s="115"/>
      <c r="I36" s="115"/>
      <c r="J36" s="115"/>
      <c r="K36" s="115"/>
      <c r="L36" s="10">
        <f>IFERROR(IF(D36=0,0,G36/D36*SeasonTotal!$G$2),0)</f>
        <v>0</v>
      </c>
      <c r="M36" s="10">
        <f t="shared" si="10"/>
        <v>0</v>
      </c>
      <c r="N36" s="10">
        <f t="shared" si="11"/>
        <v>0</v>
      </c>
      <c r="O36" s="115"/>
      <c r="P36" s="115"/>
      <c r="Q36" s="116"/>
      <c r="R36" s="116"/>
      <c r="S36" s="52" t="str">
        <f t="shared" si="12"/>
        <v>nm</v>
      </c>
      <c r="T36" s="53">
        <f t="shared" si="13"/>
        <v>0</v>
      </c>
      <c r="U36" s="53">
        <f t="shared" si="14"/>
        <v>0</v>
      </c>
      <c r="V36" s="10">
        <f t="shared" si="16"/>
        <v>0</v>
      </c>
      <c r="W36" s="10">
        <f t="shared" si="17"/>
        <v>0</v>
      </c>
      <c r="X36" s="70">
        <f t="shared" si="15"/>
        <v>0</v>
      </c>
      <c r="Z36" s="116"/>
      <c r="AA36" s="116"/>
      <c r="AB36" s="116"/>
      <c r="AC36" s="107">
        <f t="shared" si="18"/>
        <v>0</v>
      </c>
      <c r="AD36" s="116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>
        <f t="shared" si="19"/>
        <v>0</v>
      </c>
    </row>
    <row r="37" spans="1:42" x14ac:dyDescent="0.25">
      <c r="A37" s="68">
        <f t="shared" si="9"/>
        <v>12</v>
      </c>
      <c r="B37" s="69">
        <f t="shared" si="9"/>
        <v>0</v>
      </c>
      <c r="C37" s="115"/>
      <c r="D37" s="117"/>
      <c r="E37" s="115"/>
      <c r="F37" s="115"/>
      <c r="G37" s="115"/>
      <c r="H37" s="115"/>
      <c r="I37" s="115"/>
      <c r="J37" s="115"/>
      <c r="K37" s="115"/>
      <c r="L37" s="10">
        <f>IFERROR(IF(D37=0,0,G37/D37*SeasonTotal!$G$2),0)</f>
        <v>0</v>
      </c>
      <c r="M37" s="10">
        <f t="shared" si="10"/>
        <v>0</v>
      </c>
      <c r="N37" s="10">
        <f t="shared" si="11"/>
        <v>0</v>
      </c>
      <c r="O37" s="115"/>
      <c r="P37" s="115"/>
      <c r="Q37" s="116"/>
      <c r="R37" s="116"/>
      <c r="S37" s="52" t="str">
        <f t="shared" si="12"/>
        <v>nm</v>
      </c>
      <c r="T37" s="53">
        <f t="shared" si="13"/>
        <v>0</v>
      </c>
      <c r="U37" s="53">
        <f t="shared" si="14"/>
        <v>0</v>
      </c>
      <c r="V37" s="10">
        <f t="shared" si="16"/>
        <v>0</v>
      </c>
      <c r="W37" s="10">
        <f t="shared" si="17"/>
        <v>0</v>
      </c>
      <c r="X37" s="70">
        <f t="shared" si="15"/>
        <v>0</v>
      </c>
      <c r="Z37" s="116"/>
      <c r="AA37" s="116"/>
      <c r="AB37" s="116"/>
      <c r="AC37" s="107">
        <f t="shared" si="18"/>
        <v>0</v>
      </c>
      <c r="AD37" s="116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>
        <f t="shared" si="19"/>
        <v>0</v>
      </c>
    </row>
    <row r="38" spans="1:42" x14ac:dyDescent="0.25">
      <c r="A38" s="68">
        <f t="shared" si="9"/>
        <v>13</v>
      </c>
      <c r="B38" s="69">
        <f t="shared" si="9"/>
        <v>0</v>
      </c>
      <c r="C38" s="115"/>
      <c r="D38" s="117"/>
      <c r="E38" s="115"/>
      <c r="F38" s="115"/>
      <c r="G38" s="115"/>
      <c r="H38" s="115"/>
      <c r="I38" s="115"/>
      <c r="J38" s="115"/>
      <c r="K38" s="115"/>
      <c r="L38" s="10">
        <f>IFERROR(IF(D38=0,0,G38/D38*SeasonTotal!$G$2),0)</f>
        <v>0</v>
      </c>
      <c r="M38" s="10">
        <f t="shared" si="10"/>
        <v>0</v>
      </c>
      <c r="N38" s="10">
        <f t="shared" si="11"/>
        <v>0</v>
      </c>
      <c r="O38" s="115"/>
      <c r="P38" s="115"/>
      <c r="Q38" s="116"/>
      <c r="R38" s="116"/>
      <c r="S38" s="52" t="str">
        <f t="shared" si="12"/>
        <v>nm</v>
      </c>
      <c r="T38" s="53">
        <f t="shared" si="13"/>
        <v>0</v>
      </c>
      <c r="U38" s="53">
        <f t="shared" si="14"/>
        <v>0</v>
      </c>
      <c r="V38" s="10">
        <f t="shared" si="16"/>
        <v>0</v>
      </c>
      <c r="W38" s="10">
        <f t="shared" si="17"/>
        <v>0</v>
      </c>
      <c r="X38" s="70">
        <f t="shared" si="15"/>
        <v>0</v>
      </c>
      <c r="Z38" s="116"/>
      <c r="AA38" s="116"/>
      <c r="AB38" s="116"/>
      <c r="AC38" s="107">
        <f t="shared" si="18"/>
        <v>0</v>
      </c>
      <c r="AD38" s="116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>
        <f t="shared" si="19"/>
        <v>0</v>
      </c>
    </row>
    <row r="39" spans="1:42" x14ac:dyDescent="0.25">
      <c r="A39" s="68">
        <f t="shared" si="9"/>
        <v>14</v>
      </c>
      <c r="B39" s="69">
        <f t="shared" si="9"/>
        <v>0</v>
      </c>
      <c r="C39" s="115"/>
      <c r="D39" s="117"/>
      <c r="E39" s="115"/>
      <c r="F39" s="115"/>
      <c r="G39" s="115"/>
      <c r="H39" s="115"/>
      <c r="I39" s="115"/>
      <c r="J39" s="115"/>
      <c r="K39" s="115"/>
      <c r="L39" s="10">
        <f>IFERROR(IF(D39=0,0,G39/D39*SeasonTotal!$G$2),0)</f>
        <v>0</v>
      </c>
      <c r="M39" s="10">
        <f t="shared" si="10"/>
        <v>0</v>
      </c>
      <c r="N39" s="10">
        <f t="shared" si="11"/>
        <v>0</v>
      </c>
      <c r="O39" s="115"/>
      <c r="P39" s="115"/>
      <c r="Q39" s="116"/>
      <c r="R39" s="116"/>
      <c r="S39" s="52" t="str">
        <f t="shared" si="12"/>
        <v>nm</v>
      </c>
      <c r="T39" s="53">
        <f t="shared" si="13"/>
        <v>0</v>
      </c>
      <c r="U39" s="53">
        <f t="shared" si="14"/>
        <v>0</v>
      </c>
      <c r="V39" s="10">
        <f t="shared" si="16"/>
        <v>0</v>
      </c>
      <c r="W39" s="10">
        <f t="shared" si="17"/>
        <v>0</v>
      </c>
      <c r="X39" s="70">
        <f t="shared" si="15"/>
        <v>0</v>
      </c>
      <c r="Z39" s="116"/>
      <c r="AA39" s="116"/>
      <c r="AB39" s="116"/>
      <c r="AC39" s="107">
        <f t="shared" si="18"/>
        <v>0</v>
      </c>
      <c r="AD39" s="116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 t="shared" si="19"/>
        <v>0</v>
      </c>
    </row>
    <row r="40" spans="1:42" x14ac:dyDescent="0.25">
      <c r="A40" s="68">
        <f t="shared" si="9"/>
        <v>0</v>
      </c>
      <c r="B40" s="69">
        <f t="shared" si="9"/>
        <v>0</v>
      </c>
      <c r="C40" s="115"/>
      <c r="D40" s="117"/>
      <c r="E40" s="115"/>
      <c r="F40" s="115"/>
      <c r="G40" s="115"/>
      <c r="H40" s="115"/>
      <c r="I40" s="115"/>
      <c r="J40" s="115"/>
      <c r="K40" s="115"/>
      <c r="L40" s="10">
        <f>IFERROR(IF(D40=0,0,G40/D40*SeasonTotal!$G$2),0)</f>
        <v>0</v>
      </c>
      <c r="M40" s="10">
        <f t="shared" si="10"/>
        <v>0</v>
      </c>
      <c r="N40" s="10">
        <f t="shared" si="11"/>
        <v>0</v>
      </c>
      <c r="O40" s="115"/>
      <c r="P40" s="115"/>
      <c r="Q40" s="116"/>
      <c r="R40" s="116"/>
      <c r="S40" s="52" t="str">
        <f t="shared" si="12"/>
        <v>nm</v>
      </c>
      <c r="T40" s="53">
        <f t="shared" si="13"/>
        <v>0</v>
      </c>
      <c r="U40" s="53">
        <f t="shared" si="14"/>
        <v>0</v>
      </c>
      <c r="V40" s="10">
        <f t="shared" si="16"/>
        <v>0</v>
      </c>
      <c r="W40" s="10">
        <f t="shared" si="17"/>
        <v>0</v>
      </c>
      <c r="X40" s="70">
        <f t="shared" si="15"/>
        <v>0</v>
      </c>
      <c r="Z40" s="116"/>
      <c r="AA40" s="116"/>
      <c r="AB40" s="116"/>
      <c r="AC40" s="107">
        <f t="shared" si="18"/>
        <v>0</v>
      </c>
      <c r="AD40" s="116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>
        <f t="shared" si="19"/>
        <v>0</v>
      </c>
    </row>
    <row r="41" spans="1:42" x14ac:dyDescent="0.25">
      <c r="A41" s="68">
        <f t="shared" si="9"/>
        <v>0</v>
      </c>
      <c r="B41" s="69" t="str">
        <f t="shared" si="9"/>
        <v>copy/paste row above if needed</v>
      </c>
      <c r="C41" s="115"/>
      <c r="D41" s="117"/>
      <c r="E41" s="115"/>
      <c r="F41" s="115"/>
      <c r="G41" s="115"/>
      <c r="H41" s="115"/>
      <c r="I41" s="115"/>
      <c r="J41" s="115"/>
      <c r="K41" s="115"/>
      <c r="L41" s="10">
        <f>IFERROR(IF(D41=0,0,G41/D41*SeasonTotal!$G$2),0)</f>
        <v>0</v>
      </c>
      <c r="M41" s="10">
        <f t="shared" si="10"/>
        <v>0</v>
      </c>
      <c r="N41" s="10">
        <f t="shared" si="11"/>
        <v>0</v>
      </c>
      <c r="O41" s="115"/>
      <c r="P41" s="115"/>
      <c r="Q41" s="116"/>
      <c r="R41" s="116"/>
      <c r="S41" s="52" t="str">
        <f t="shared" si="12"/>
        <v>nm</v>
      </c>
      <c r="T41" s="53">
        <f t="shared" si="13"/>
        <v>0</v>
      </c>
      <c r="U41" s="53">
        <f t="shared" si="14"/>
        <v>0</v>
      </c>
      <c r="V41" s="10">
        <f t="shared" si="16"/>
        <v>0</v>
      </c>
      <c r="W41" s="10">
        <f t="shared" si="17"/>
        <v>0</v>
      </c>
      <c r="X41" s="70">
        <f t="shared" si="15"/>
        <v>0</v>
      </c>
      <c r="Y41" s="30"/>
      <c r="Z41" s="116"/>
      <c r="AA41" s="116"/>
      <c r="AB41" s="116"/>
      <c r="AC41" s="107">
        <f t="shared" si="18"/>
        <v>0</v>
      </c>
      <c r="AD41" s="116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>
        <f t="shared" si="19"/>
        <v>0</v>
      </c>
    </row>
    <row r="42" spans="1:42" x14ac:dyDescent="0.25">
      <c r="A42" s="68"/>
      <c r="B42" s="46" t="str">
        <f>B20</f>
        <v>leave row blank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30"/>
      <c r="Z42" s="47"/>
      <c r="AA42" s="47"/>
      <c r="AB42" s="47"/>
      <c r="AC42" s="47"/>
      <c r="AD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s="14" customFormat="1" x14ac:dyDescent="0.25">
      <c r="A43" s="2"/>
      <c r="B43" s="27" t="s">
        <v>17</v>
      </c>
      <c r="C43" s="89">
        <f>SUM(C27:C42)</f>
        <v>0</v>
      </c>
      <c r="D43" s="90">
        <f>SUM(D27:D42)</f>
        <v>0</v>
      </c>
      <c r="E43" s="89">
        <f t="shared" ref="E43:K43" si="20">SUM(E27:E42)</f>
        <v>0</v>
      </c>
      <c r="F43" s="89">
        <f t="shared" si="20"/>
        <v>0</v>
      </c>
      <c r="G43" s="89">
        <f t="shared" si="20"/>
        <v>0</v>
      </c>
      <c r="H43" s="89"/>
      <c r="I43" s="89">
        <f t="shared" si="20"/>
        <v>0</v>
      </c>
      <c r="J43" s="89">
        <f t="shared" si="20"/>
        <v>0</v>
      </c>
      <c r="K43" s="89">
        <f t="shared" si="20"/>
        <v>0</v>
      </c>
      <c r="L43" s="55">
        <f>IF(D43=0,0,G43/D43*SeasonTotal!$G$2)</f>
        <v>0</v>
      </c>
      <c r="M43" s="55">
        <f>IFERROR((I43+E43)/D43,0)</f>
        <v>0</v>
      </c>
      <c r="N43" s="55">
        <f>IFERROR(D43/C43,0)</f>
        <v>0</v>
      </c>
      <c r="O43" s="89">
        <f>SUM(O27:O42)</f>
        <v>0</v>
      </c>
      <c r="P43" s="89">
        <f>SUM(P27:P42)</f>
        <v>0</v>
      </c>
      <c r="Q43" s="89">
        <f>SUM(Q27:Q42)</f>
        <v>0</v>
      </c>
      <c r="R43" s="89">
        <f>SUM(R27:R42)</f>
        <v>0</v>
      </c>
      <c r="S43" s="52" t="str">
        <f>IF(Q43+R43=0,"nm",Q43/P43)</f>
        <v>nm</v>
      </c>
      <c r="T43" s="53">
        <f>IFERROR(P43/D43,0)</f>
        <v>0</v>
      </c>
      <c r="U43" s="53">
        <f>IFERROR(P43/O43,0)</f>
        <v>0</v>
      </c>
      <c r="V43" s="55">
        <f>IFERROR(J43/O43,0)</f>
        <v>0</v>
      </c>
      <c r="W43" s="55">
        <f>IFERROR(I43/O43,0)</f>
        <v>0</v>
      </c>
      <c r="X43" s="70">
        <f>IF(O43=0,0,(E43+I43+K43)/O43)</f>
        <v>0</v>
      </c>
      <c r="Z43" s="9">
        <f>SUM(Z27:Z42)</f>
        <v>0</v>
      </c>
      <c r="AA43" s="9">
        <f t="shared" ref="AA43:AD43" si="21">SUM(AA27:AA42)</f>
        <v>0</v>
      </c>
      <c r="AB43" s="9">
        <f t="shared" si="21"/>
        <v>0</v>
      </c>
      <c r="AC43" s="107">
        <f t="shared" si="18"/>
        <v>0</v>
      </c>
      <c r="AD43" s="9">
        <f t="shared" si="21"/>
        <v>0</v>
      </c>
      <c r="AF43" s="89">
        <f>SUM(AF27:AF42)</f>
        <v>0</v>
      </c>
      <c r="AG43" s="89">
        <f t="shared" ref="AG43:AP43" si="22">SUM(AG27:AG42)</f>
        <v>0</v>
      </c>
      <c r="AH43" s="89">
        <f t="shared" si="22"/>
        <v>0</v>
      </c>
      <c r="AI43" s="89">
        <f t="shared" si="22"/>
        <v>0</v>
      </c>
      <c r="AJ43" s="89">
        <f t="shared" si="22"/>
        <v>0</v>
      </c>
      <c r="AK43" s="89">
        <f t="shared" si="22"/>
        <v>0</v>
      </c>
      <c r="AL43" s="89">
        <f t="shared" si="22"/>
        <v>0</v>
      </c>
      <c r="AM43" s="89">
        <f t="shared" si="22"/>
        <v>0</v>
      </c>
      <c r="AN43" s="89">
        <f t="shared" si="22"/>
        <v>0</v>
      </c>
      <c r="AO43" s="89">
        <f t="shared" si="22"/>
        <v>0</v>
      </c>
      <c r="AP43" s="89">
        <f t="shared" si="22"/>
        <v>0</v>
      </c>
    </row>
  </sheetData>
  <pageMargins left="0.25" right="0.2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0D92-CEEC-4472-8344-4854FDD94896}">
  <sheetPr>
    <tabColor rgb="FF0070C0"/>
    <pageSetUpPr fitToPage="1"/>
  </sheetPr>
  <dimension ref="A1:AP43"/>
  <sheetViews>
    <sheetView showGridLines="0" zoomScaleNormal="100" zoomScalePageLayoutView="125" workbookViewId="0">
      <pane xSplit="5" ySplit="3" topLeftCell="V4" activePane="bottomRight" state="frozen"/>
      <selection activeCell="D27" sqref="D27:D41"/>
      <selection pane="topRight" activeCell="D27" sqref="D27:D41"/>
      <selection pane="bottomLeft" activeCell="D27" sqref="D27:D41"/>
      <selection pane="bottomRight" activeCell="AF27" sqref="AF27:AO27"/>
    </sheetView>
  </sheetViews>
  <sheetFormatPr defaultColWidth="8.85546875" defaultRowHeight="15" x14ac:dyDescent="0.25"/>
  <cols>
    <col min="1" max="1" width="13.7109375" style="65" customWidth="1"/>
    <col min="2" max="2" width="25.7109375" customWidth="1"/>
    <col min="3" max="4" width="8.7109375" customWidth="1"/>
    <col min="5" max="5" width="8.7109375" style="65" customWidth="1"/>
    <col min="6" max="24" width="8.7109375" customWidth="1"/>
  </cols>
  <sheetData>
    <row r="1" spans="1:25" s="62" customFormat="1" x14ac:dyDescent="0.25">
      <c r="A1" s="71"/>
      <c r="B1" s="71" t="s">
        <v>97</v>
      </c>
      <c r="C1" s="61" t="s">
        <v>36</v>
      </c>
      <c r="D1" s="61" t="s">
        <v>37</v>
      </c>
      <c r="E1" s="61" t="s">
        <v>38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33" customFormat="1" x14ac:dyDescent="0.25">
      <c r="A2" s="59" t="s">
        <v>59</v>
      </c>
      <c r="B2" s="34" t="s">
        <v>60</v>
      </c>
      <c r="C2" s="32">
        <f>IF(N21&gt;F43,1,0)</f>
        <v>0</v>
      </c>
      <c r="D2" s="32">
        <f>IF(N21&lt;F43,1,0)</f>
        <v>0</v>
      </c>
      <c r="E2" s="32">
        <f>IF(AND(D21&gt;0,N21=F43),1,0)</f>
        <v>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5" s="62" customFormat="1" x14ac:dyDescent="0.25">
      <c r="A3" s="60" t="s">
        <v>56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</row>
    <row r="4" spans="1:25" s="14" customFormat="1" ht="30" x14ac:dyDescent="0.25">
      <c r="A4" s="12" t="s">
        <v>16</v>
      </c>
      <c r="B4" s="9" t="s">
        <v>18</v>
      </c>
      <c r="C4" s="13" t="s">
        <v>46</v>
      </c>
      <c r="D4" s="12" t="s">
        <v>23</v>
      </c>
      <c r="E4" s="13" t="s">
        <v>24</v>
      </c>
      <c r="F4" s="12" t="s">
        <v>1</v>
      </c>
      <c r="G4" s="12" t="s">
        <v>2</v>
      </c>
      <c r="H4" s="12" t="s">
        <v>4</v>
      </c>
      <c r="I4" s="12" t="s">
        <v>6</v>
      </c>
      <c r="J4" s="12" t="s">
        <v>5</v>
      </c>
      <c r="K4" s="12" t="s">
        <v>7</v>
      </c>
      <c r="L4" s="12" t="s">
        <v>8</v>
      </c>
      <c r="M4" s="12" t="s">
        <v>9</v>
      </c>
      <c r="N4" s="12" t="s">
        <v>3</v>
      </c>
      <c r="O4" s="12" t="s">
        <v>13</v>
      </c>
      <c r="P4" s="12" t="s">
        <v>39</v>
      </c>
      <c r="Q4" s="12" t="s">
        <v>44</v>
      </c>
      <c r="R4" s="12" t="s">
        <v>45</v>
      </c>
      <c r="S4" s="12" t="s">
        <v>10</v>
      </c>
      <c r="T4" s="12" t="s">
        <v>14</v>
      </c>
      <c r="U4" s="12"/>
      <c r="V4" s="12" t="s">
        <v>15</v>
      </c>
      <c r="W4" s="12" t="s">
        <v>11</v>
      </c>
      <c r="X4" s="12" t="s">
        <v>12</v>
      </c>
      <c r="Y4" s="12" t="s">
        <v>27</v>
      </c>
    </row>
    <row r="5" spans="1:25" x14ac:dyDescent="0.25">
      <c r="A5" s="7">
        <f>SeasonTotal!A5</f>
        <v>1</v>
      </c>
      <c r="B5" s="35" t="str">
        <f>SeasonTotal!B5</f>
        <v>Pete John</v>
      </c>
      <c r="C5" s="115"/>
      <c r="D5" s="115"/>
      <c r="E5" s="40">
        <f>IFERROR(D5/C5,0)</f>
        <v>0</v>
      </c>
      <c r="F5" s="115"/>
      <c r="G5" s="115"/>
      <c r="H5" s="89">
        <f>SUM(I5:L5)</f>
        <v>0</v>
      </c>
      <c r="I5" s="115"/>
      <c r="J5" s="115"/>
      <c r="K5" s="115"/>
      <c r="L5" s="115"/>
      <c r="M5" s="115"/>
      <c r="N5" s="115"/>
      <c r="O5" s="115"/>
      <c r="P5" s="116"/>
      <c r="Q5" s="116"/>
      <c r="R5" s="116"/>
      <c r="S5" s="115"/>
      <c r="T5" s="115"/>
      <c r="U5" s="115"/>
      <c r="V5" s="36">
        <f t="shared" ref="V5:V19" si="0">IF(H5=0,0,(H5/G5))</f>
        <v>0</v>
      </c>
      <c r="W5" s="36">
        <f t="shared" ref="W5:W19" si="1">(IFERROR((H5+S5+O5)/(F5-R5),0))</f>
        <v>0</v>
      </c>
      <c r="X5" s="37">
        <f t="shared" ref="X5:X19" si="2">IFERROR((I5+(2*J5)+(3*K5)+(4*L5))/G5,0)</f>
        <v>0</v>
      </c>
      <c r="Y5" s="37">
        <f>W5+X5</f>
        <v>0</v>
      </c>
    </row>
    <row r="6" spans="1:25" x14ac:dyDescent="0.25">
      <c r="A6" s="7">
        <f>SeasonTotal!A6</f>
        <v>2</v>
      </c>
      <c r="B6" s="35">
        <f>SeasonTotal!B6</f>
        <v>0</v>
      </c>
      <c r="C6" s="115"/>
      <c r="D6" s="115">
        <f t="shared" ref="D6:D19" si="3">SUM(AF28:AN28)</f>
        <v>0</v>
      </c>
      <c r="E6" s="40">
        <f t="shared" ref="E6:E19" si="4">IFERROR(D6/C6,0)</f>
        <v>0</v>
      </c>
      <c r="F6" s="115"/>
      <c r="G6" s="115"/>
      <c r="H6" s="89">
        <f t="shared" ref="H6:H19" si="5">SUM(I6:L6)</f>
        <v>0</v>
      </c>
      <c r="I6" s="115"/>
      <c r="J6" s="115"/>
      <c r="K6" s="115"/>
      <c r="L6" s="115"/>
      <c r="M6" s="115"/>
      <c r="N6" s="115"/>
      <c r="O6" s="115"/>
      <c r="P6" s="116"/>
      <c r="Q6" s="116"/>
      <c r="R6" s="116"/>
      <c r="S6" s="115"/>
      <c r="T6" s="115"/>
      <c r="U6" s="115"/>
      <c r="V6" s="36">
        <f t="shared" si="0"/>
        <v>0</v>
      </c>
      <c r="W6" s="36">
        <f t="shared" si="1"/>
        <v>0</v>
      </c>
      <c r="X6" s="37">
        <f t="shared" si="2"/>
        <v>0</v>
      </c>
      <c r="Y6" s="37">
        <f t="shared" ref="Y6:Y19" si="6">W6+X6</f>
        <v>0</v>
      </c>
    </row>
    <row r="7" spans="1:25" x14ac:dyDescent="0.25">
      <c r="A7" s="7">
        <f>SeasonTotal!A7</f>
        <v>3</v>
      </c>
      <c r="B7" s="35">
        <f>SeasonTotal!B7</f>
        <v>0</v>
      </c>
      <c r="C7" s="115"/>
      <c r="D7" s="115">
        <f t="shared" si="3"/>
        <v>0</v>
      </c>
      <c r="E7" s="40">
        <f t="shared" si="4"/>
        <v>0</v>
      </c>
      <c r="F7" s="115"/>
      <c r="G7" s="115"/>
      <c r="H7" s="89">
        <f t="shared" si="5"/>
        <v>0</v>
      </c>
      <c r="I7" s="115"/>
      <c r="J7" s="115"/>
      <c r="K7" s="115"/>
      <c r="L7" s="115"/>
      <c r="M7" s="115"/>
      <c r="N7" s="115"/>
      <c r="O7" s="115"/>
      <c r="P7" s="116"/>
      <c r="Q7" s="116"/>
      <c r="R7" s="116"/>
      <c r="S7" s="115"/>
      <c r="T7" s="115"/>
      <c r="U7" s="115"/>
      <c r="V7" s="36">
        <f t="shared" si="0"/>
        <v>0</v>
      </c>
      <c r="W7" s="36">
        <f t="shared" si="1"/>
        <v>0</v>
      </c>
      <c r="X7" s="37">
        <f t="shared" si="2"/>
        <v>0</v>
      </c>
      <c r="Y7" s="37">
        <f t="shared" si="6"/>
        <v>0</v>
      </c>
    </row>
    <row r="8" spans="1:25" x14ac:dyDescent="0.25">
      <c r="A8" s="7">
        <f>SeasonTotal!A8</f>
        <v>4</v>
      </c>
      <c r="B8" s="35">
        <f>SeasonTotal!B8</f>
        <v>0</v>
      </c>
      <c r="C8" s="115"/>
      <c r="D8" s="115">
        <f t="shared" si="3"/>
        <v>0</v>
      </c>
      <c r="E8" s="40">
        <f t="shared" si="4"/>
        <v>0</v>
      </c>
      <c r="F8" s="115"/>
      <c r="G8" s="115"/>
      <c r="H8" s="89">
        <f t="shared" si="5"/>
        <v>0</v>
      </c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5"/>
      <c r="T8" s="115"/>
      <c r="U8" s="115"/>
      <c r="V8" s="36">
        <f t="shared" si="0"/>
        <v>0</v>
      </c>
      <c r="W8" s="36">
        <f t="shared" si="1"/>
        <v>0</v>
      </c>
      <c r="X8" s="37">
        <f t="shared" si="2"/>
        <v>0</v>
      </c>
      <c r="Y8" s="37">
        <f t="shared" si="6"/>
        <v>0</v>
      </c>
    </row>
    <row r="9" spans="1:25" x14ac:dyDescent="0.25">
      <c r="A9" s="7">
        <f>SeasonTotal!A9</f>
        <v>5</v>
      </c>
      <c r="B9" s="35">
        <f>SeasonTotal!B9</f>
        <v>0</v>
      </c>
      <c r="C9" s="115"/>
      <c r="D9" s="115">
        <f t="shared" si="3"/>
        <v>0</v>
      </c>
      <c r="E9" s="40">
        <f t="shared" si="4"/>
        <v>0</v>
      </c>
      <c r="F9" s="115"/>
      <c r="G9" s="115"/>
      <c r="H9" s="89">
        <f t="shared" si="5"/>
        <v>0</v>
      </c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5"/>
      <c r="T9" s="115"/>
      <c r="U9" s="115"/>
      <c r="V9" s="36">
        <f t="shared" si="0"/>
        <v>0</v>
      </c>
      <c r="W9" s="36">
        <f t="shared" si="1"/>
        <v>0</v>
      </c>
      <c r="X9" s="37">
        <f t="shared" si="2"/>
        <v>0</v>
      </c>
      <c r="Y9" s="37">
        <f t="shared" si="6"/>
        <v>0</v>
      </c>
    </row>
    <row r="10" spans="1:25" x14ac:dyDescent="0.25">
      <c r="A10" s="7">
        <f>SeasonTotal!A10</f>
        <v>6</v>
      </c>
      <c r="B10" s="35">
        <f>SeasonTotal!B10</f>
        <v>0</v>
      </c>
      <c r="C10" s="115"/>
      <c r="D10" s="115">
        <f t="shared" si="3"/>
        <v>0</v>
      </c>
      <c r="E10" s="40">
        <f t="shared" si="4"/>
        <v>0</v>
      </c>
      <c r="F10" s="115"/>
      <c r="G10" s="115"/>
      <c r="H10" s="89">
        <f t="shared" si="5"/>
        <v>0</v>
      </c>
      <c r="I10" s="115"/>
      <c r="J10" s="115"/>
      <c r="K10" s="115"/>
      <c r="L10" s="115"/>
      <c r="M10" s="115"/>
      <c r="N10" s="115"/>
      <c r="O10" s="115"/>
      <c r="P10" s="116"/>
      <c r="Q10" s="116"/>
      <c r="R10" s="116"/>
      <c r="S10" s="115"/>
      <c r="T10" s="115"/>
      <c r="U10" s="115"/>
      <c r="V10" s="36">
        <f t="shared" si="0"/>
        <v>0</v>
      </c>
      <c r="W10" s="36">
        <f t="shared" si="1"/>
        <v>0</v>
      </c>
      <c r="X10" s="37">
        <f t="shared" si="2"/>
        <v>0</v>
      </c>
      <c r="Y10" s="37">
        <f t="shared" si="6"/>
        <v>0</v>
      </c>
    </row>
    <row r="11" spans="1:25" x14ac:dyDescent="0.25">
      <c r="A11" s="7">
        <f>SeasonTotal!A11</f>
        <v>7</v>
      </c>
      <c r="B11" s="35">
        <f>SeasonTotal!B11</f>
        <v>0</v>
      </c>
      <c r="C11" s="115"/>
      <c r="D11" s="115">
        <f t="shared" si="3"/>
        <v>0</v>
      </c>
      <c r="E11" s="40">
        <f t="shared" si="4"/>
        <v>0</v>
      </c>
      <c r="F11" s="115"/>
      <c r="G11" s="115"/>
      <c r="H11" s="89">
        <f t="shared" si="5"/>
        <v>0</v>
      </c>
      <c r="I11" s="115"/>
      <c r="J11" s="115"/>
      <c r="K11" s="115"/>
      <c r="L11" s="115"/>
      <c r="M11" s="115"/>
      <c r="N11" s="115"/>
      <c r="O11" s="115"/>
      <c r="P11" s="116"/>
      <c r="Q11" s="116"/>
      <c r="R11" s="116"/>
      <c r="S11" s="115"/>
      <c r="T11" s="115"/>
      <c r="U11" s="115"/>
      <c r="V11" s="36">
        <f t="shared" si="0"/>
        <v>0</v>
      </c>
      <c r="W11" s="36">
        <f t="shared" si="1"/>
        <v>0</v>
      </c>
      <c r="X11" s="37">
        <f t="shared" si="2"/>
        <v>0</v>
      </c>
      <c r="Y11" s="37">
        <f t="shared" si="6"/>
        <v>0</v>
      </c>
    </row>
    <row r="12" spans="1:25" x14ac:dyDescent="0.25">
      <c r="A12" s="7">
        <f>SeasonTotal!A12</f>
        <v>8</v>
      </c>
      <c r="B12" s="35">
        <f>SeasonTotal!B12</f>
        <v>0</v>
      </c>
      <c r="C12" s="115"/>
      <c r="D12" s="115">
        <f t="shared" si="3"/>
        <v>0</v>
      </c>
      <c r="E12" s="40">
        <f t="shared" si="4"/>
        <v>0</v>
      </c>
      <c r="F12" s="115"/>
      <c r="G12" s="115"/>
      <c r="H12" s="89">
        <f t="shared" si="5"/>
        <v>0</v>
      </c>
      <c r="I12" s="115"/>
      <c r="J12" s="115"/>
      <c r="K12" s="115"/>
      <c r="L12" s="115"/>
      <c r="M12" s="115"/>
      <c r="N12" s="115"/>
      <c r="O12" s="115"/>
      <c r="P12" s="116"/>
      <c r="Q12" s="116"/>
      <c r="R12" s="116"/>
      <c r="S12" s="115"/>
      <c r="T12" s="115"/>
      <c r="U12" s="115"/>
      <c r="V12" s="36">
        <f t="shared" si="0"/>
        <v>0</v>
      </c>
      <c r="W12" s="36">
        <f t="shared" si="1"/>
        <v>0</v>
      </c>
      <c r="X12" s="37">
        <f t="shared" si="2"/>
        <v>0</v>
      </c>
      <c r="Y12" s="37">
        <f t="shared" si="6"/>
        <v>0</v>
      </c>
    </row>
    <row r="13" spans="1:25" x14ac:dyDescent="0.25">
      <c r="A13" s="7">
        <f>SeasonTotal!A13</f>
        <v>10</v>
      </c>
      <c r="B13" s="35">
        <f>SeasonTotal!B13</f>
        <v>0</v>
      </c>
      <c r="C13" s="115"/>
      <c r="D13" s="115">
        <f t="shared" si="3"/>
        <v>0</v>
      </c>
      <c r="E13" s="40">
        <f t="shared" si="4"/>
        <v>0</v>
      </c>
      <c r="F13" s="115"/>
      <c r="G13" s="115"/>
      <c r="H13" s="89">
        <f t="shared" si="5"/>
        <v>0</v>
      </c>
      <c r="I13" s="115"/>
      <c r="J13" s="115"/>
      <c r="K13" s="115"/>
      <c r="L13" s="115"/>
      <c r="M13" s="115"/>
      <c r="N13" s="115"/>
      <c r="O13" s="115"/>
      <c r="P13" s="116"/>
      <c r="Q13" s="116"/>
      <c r="R13" s="116"/>
      <c r="S13" s="115"/>
      <c r="T13" s="115"/>
      <c r="U13" s="115"/>
      <c r="V13" s="36">
        <f t="shared" si="0"/>
        <v>0</v>
      </c>
      <c r="W13" s="36">
        <f t="shared" si="1"/>
        <v>0</v>
      </c>
      <c r="X13" s="37">
        <f t="shared" si="2"/>
        <v>0</v>
      </c>
      <c r="Y13" s="37">
        <f t="shared" si="6"/>
        <v>0</v>
      </c>
    </row>
    <row r="14" spans="1:25" x14ac:dyDescent="0.25">
      <c r="A14" s="7">
        <f>SeasonTotal!A14</f>
        <v>11</v>
      </c>
      <c r="B14" s="35">
        <f>SeasonTotal!B14</f>
        <v>0</v>
      </c>
      <c r="C14" s="115"/>
      <c r="D14" s="115">
        <f t="shared" si="3"/>
        <v>0</v>
      </c>
      <c r="E14" s="40">
        <f t="shared" si="4"/>
        <v>0</v>
      </c>
      <c r="F14" s="115"/>
      <c r="G14" s="115"/>
      <c r="H14" s="89">
        <f t="shared" si="5"/>
        <v>0</v>
      </c>
      <c r="I14" s="115"/>
      <c r="J14" s="115"/>
      <c r="K14" s="115"/>
      <c r="L14" s="115"/>
      <c r="M14" s="115"/>
      <c r="N14" s="115"/>
      <c r="O14" s="115"/>
      <c r="P14" s="116"/>
      <c r="Q14" s="116"/>
      <c r="R14" s="116"/>
      <c r="S14" s="115"/>
      <c r="T14" s="115"/>
      <c r="U14" s="115"/>
      <c r="V14" s="36">
        <f t="shared" si="0"/>
        <v>0</v>
      </c>
      <c r="W14" s="36">
        <f t="shared" si="1"/>
        <v>0</v>
      </c>
      <c r="X14" s="37">
        <f t="shared" si="2"/>
        <v>0</v>
      </c>
      <c r="Y14" s="37">
        <f t="shared" si="6"/>
        <v>0</v>
      </c>
    </row>
    <row r="15" spans="1:25" x14ac:dyDescent="0.25">
      <c r="A15" s="7">
        <f>SeasonTotal!A15</f>
        <v>12</v>
      </c>
      <c r="B15" s="35">
        <f>SeasonTotal!B15</f>
        <v>0</v>
      </c>
      <c r="C15" s="115"/>
      <c r="D15" s="115">
        <f t="shared" si="3"/>
        <v>0</v>
      </c>
      <c r="E15" s="40">
        <f t="shared" si="4"/>
        <v>0</v>
      </c>
      <c r="F15" s="115"/>
      <c r="G15" s="115"/>
      <c r="H15" s="89">
        <f t="shared" si="5"/>
        <v>0</v>
      </c>
      <c r="I15" s="115"/>
      <c r="J15" s="115"/>
      <c r="K15" s="115"/>
      <c r="L15" s="115"/>
      <c r="M15" s="115"/>
      <c r="N15" s="115"/>
      <c r="O15" s="115"/>
      <c r="P15" s="116"/>
      <c r="Q15" s="116"/>
      <c r="R15" s="116"/>
      <c r="S15" s="115"/>
      <c r="T15" s="115"/>
      <c r="U15" s="115"/>
      <c r="V15" s="36">
        <f t="shared" si="0"/>
        <v>0</v>
      </c>
      <c r="W15" s="36">
        <f t="shared" si="1"/>
        <v>0</v>
      </c>
      <c r="X15" s="37">
        <f t="shared" si="2"/>
        <v>0</v>
      </c>
      <c r="Y15" s="37">
        <f t="shared" si="6"/>
        <v>0</v>
      </c>
    </row>
    <row r="16" spans="1:25" x14ac:dyDescent="0.25">
      <c r="A16" s="7">
        <f>SeasonTotal!A16</f>
        <v>13</v>
      </c>
      <c r="B16" s="35">
        <f>SeasonTotal!B16</f>
        <v>0</v>
      </c>
      <c r="C16" s="115"/>
      <c r="D16" s="115">
        <f t="shared" si="3"/>
        <v>0</v>
      </c>
      <c r="E16" s="40">
        <f t="shared" si="4"/>
        <v>0</v>
      </c>
      <c r="F16" s="115"/>
      <c r="G16" s="115"/>
      <c r="H16" s="89">
        <f t="shared" si="5"/>
        <v>0</v>
      </c>
      <c r="I16" s="115"/>
      <c r="J16" s="115"/>
      <c r="K16" s="115"/>
      <c r="L16" s="115"/>
      <c r="M16" s="115"/>
      <c r="N16" s="115"/>
      <c r="O16" s="115"/>
      <c r="P16" s="116"/>
      <c r="Q16" s="116"/>
      <c r="R16" s="116"/>
      <c r="S16" s="115"/>
      <c r="T16" s="115"/>
      <c r="U16" s="115"/>
      <c r="V16" s="36">
        <f t="shared" si="0"/>
        <v>0</v>
      </c>
      <c r="W16" s="36">
        <f t="shared" si="1"/>
        <v>0</v>
      </c>
      <c r="X16" s="37">
        <f t="shared" si="2"/>
        <v>0</v>
      </c>
      <c r="Y16" s="37">
        <f t="shared" si="6"/>
        <v>0</v>
      </c>
    </row>
    <row r="17" spans="1:42" x14ac:dyDescent="0.25">
      <c r="A17" s="7">
        <f>SeasonTotal!A17</f>
        <v>14</v>
      </c>
      <c r="B17" s="35">
        <f>SeasonTotal!B17</f>
        <v>0</v>
      </c>
      <c r="C17" s="115"/>
      <c r="D17" s="115">
        <f t="shared" si="3"/>
        <v>0</v>
      </c>
      <c r="E17" s="40">
        <f t="shared" si="4"/>
        <v>0</v>
      </c>
      <c r="F17" s="115"/>
      <c r="G17" s="115"/>
      <c r="H17" s="89">
        <f t="shared" si="5"/>
        <v>0</v>
      </c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5"/>
      <c r="T17" s="115"/>
      <c r="U17" s="115"/>
      <c r="V17" s="36">
        <f t="shared" si="0"/>
        <v>0</v>
      </c>
      <c r="W17" s="36">
        <f t="shared" si="1"/>
        <v>0</v>
      </c>
      <c r="X17" s="37">
        <f t="shared" si="2"/>
        <v>0</v>
      </c>
      <c r="Y17" s="37">
        <f t="shared" si="6"/>
        <v>0</v>
      </c>
    </row>
    <row r="18" spans="1:42" x14ac:dyDescent="0.25">
      <c r="A18" s="7">
        <f>SeasonTotal!A18</f>
        <v>0</v>
      </c>
      <c r="B18" s="35">
        <f>SeasonTotal!B18</f>
        <v>0</v>
      </c>
      <c r="C18" s="115"/>
      <c r="D18" s="115">
        <f t="shared" si="3"/>
        <v>0</v>
      </c>
      <c r="E18" s="40">
        <f t="shared" si="4"/>
        <v>0</v>
      </c>
      <c r="F18" s="115"/>
      <c r="G18" s="115"/>
      <c r="H18" s="89">
        <f t="shared" si="5"/>
        <v>0</v>
      </c>
      <c r="I18" s="115"/>
      <c r="J18" s="115"/>
      <c r="K18" s="115"/>
      <c r="L18" s="115"/>
      <c r="M18" s="115"/>
      <c r="N18" s="115"/>
      <c r="O18" s="115"/>
      <c r="P18" s="116"/>
      <c r="Q18" s="116"/>
      <c r="R18" s="116"/>
      <c r="S18" s="115"/>
      <c r="T18" s="115"/>
      <c r="U18" s="115"/>
      <c r="V18" s="36">
        <f t="shared" si="0"/>
        <v>0</v>
      </c>
      <c r="W18" s="36">
        <f t="shared" si="1"/>
        <v>0</v>
      </c>
      <c r="X18" s="37">
        <f t="shared" si="2"/>
        <v>0</v>
      </c>
      <c r="Y18" s="37">
        <f t="shared" si="6"/>
        <v>0</v>
      </c>
    </row>
    <row r="19" spans="1:42" x14ac:dyDescent="0.25">
      <c r="A19" s="7">
        <f>SeasonTotal!A19</f>
        <v>0</v>
      </c>
      <c r="B19" s="35" t="str">
        <f>SeasonTotal!B19</f>
        <v>copy/paste row above if needed</v>
      </c>
      <c r="C19" s="115"/>
      <c r="D19" s="115">
        <f t="shared" si="3"/>
        <v>0</v>
      </c>
      <c r="E19" s="40">
        <f t="shared" si="4"/>
        <v>0</v>
      </c>
      <c r="F19" s="115"/>
      <c r="G19" s="115"/>
      <c r="H19" s="89">
        <f t="shared" si="5"/>
        <v>0</v>
      </c>
      <c r="I19" s="115"/>
      <c r="J19" s="115"/>
      <c r="K19" s="115"/>
      <c r="L19" s="115"/>
      <c r="M19" s="115"/>
      <c r="N19" s="115"/>
      <c r="O19" s="115"/>
      <c r="P19" s="116"/>
      <c r="Q19" s="116"/>
      <c r="R19" s="116"/>
      <c r="S19" s="115"/>
      <c r="T19" s="115"/>
      <c r="U19" s="115"/>
      <c r="V19" s="36">
        <f t="shared" si="0"/>
        <v>0</v>
      </c>
      <c r="W19" s="36">
        <f t="shared" si="1"/>
        <v>0</v>
      </c>
      <c r="X19" s="37">
        <f t="shared" si="2"/>
        <v>0</v>
      </c>
      <c r="Y19" s="37">
        <f t="shared" si="6"/>
        <v>0</v>
      </c>
    </row>
    <row r="20" spans="1:42" x14ac:dyDescent="0.25">
      <c r="A20" s="51"/>
      <c r="B20" s="46" t="str">
        <f>SeasonTotal!B20</f>
        <v>leave row blank</v>
      </c>
      <c r="C20" s="47"/>
      <c r="D20" s="47"/>
      <c r="E20" s="48"/>
      <c r="F20" s="47"/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/>
      <c r="W20" s="49"/>
      <c r="X20" s="50"/>
      <c r="Y20" s="50"/>
    </row>
    <row r="21" spans="1:42" s="1" customFormat="1" x14ac:dyDescent="0.25">
      <c r="A21" s="2"/>
      <c r="B21" s="27" t="s">
        <v>17</v>
      </c>
      <c r="C21" s="118">
        <f>SUM(C5:C20)</f>
        <v>0</v>
      </c>
      <c r="D21" s="118">
        <f>SUM(D5:D20)</f>
        <v>0</v>
      </c>
      <c r="E21" s="119">
        <f>IFERROR(D21/C22,0)</f>
        <v>0</v>
      </c>
      <c r="F21" s="118">
        <f>SUM(F5:F20)</f>
        <v>0</v>
      </c>
      <c r="G21" s="118">
        <f>SUM(G5:G20)</f>
        <v>0</v>
      </c>
      <c r="H21" s="118">
        <f t="shared" ref="H21:T21" si="7">SUM(H5:H20)</f>
        <v>0</v>
      </c>
      <c r="I21" s="118">
        <f t="shared" si="7"/>
        <v>0</v>
      </c>
      <c r="J21" s="118">
        <f t="shared" si="7"/>
        <v>0</v>
      </c>
      <c r="K21" s="118">
        <f t="shared" si="7"/>
        <v>0</v>
      </c>
      <c r="L21" s="118">
        <f t="shared" si="7"/>
        <v>0</v>
      </c>
      <c r="M21" s="118">
        <f t="shared" si="7"/>
        <v>0</v>
      </c>
      <c r="N21" s="118">
        <f>SUM(N5:N20)</f>
        <v>0</v>
      </c>
      <c r="O21" s="118">
        <f>SUM(O5:O20)</f>
        <v>0</v>
      </c>
      <c r="P21" s="118">
        <f>SUM(P5:P20)</f>
        <v>0</v>
      </c>
      <c r="Q21" s="118">
        <f>SUM(Q5:Q20)</f>
        <v>0</v>
      </c>
      <c r="R21" s="118">
        <f>SUM(R5:R20)</f>
        <v>0</v>
      </c>
      <c r="S21" s="118">
        <f t="shared" si="7"/>
        <v>0</v>
      </c>
      <c r="T21" s="118">
        <f t="shared" si="7"/>
        <v>0</v>
      </c>
      <c r="U21" s="118"/>
      <c r="V21" s="38">
        <f>IF(H21=0,0,(H21/G21))</f>
        <v>0</v>
      </c>
      <c r="W21" s="36">
        <f>(IFERROR((H21+S21+O21)/(F21-R21),0))</f>
        <v>0</v>
      </c>
      <c r="X21" s="37">
        <f>IFERROR((I21+(2*J21)+(3*K21)+(4*L21))/G21,0)</f>
        <v>0</v>
      </c>
      <c r="Y21" s="39">
        <f>W21+X21</f>
        <v>0</v>
      </c>
    </row>
    <row r="22" spans="1:42" x14ac:dyDescent="0.25">
      <c r="A22" s="3"/>
      <c r="B22" s="4" t="s">
        <v>0</v>
      </c>
      <c r="C22" s="120">
        <f>MAX(C5:C20)</f>
        <v>0</v>
      </c>
      <c r="D22" s="121"/>
      <c r="E22" s="121"/>
      <c r="F22" s="122" t="e">
        <f t="shared" ref="F22:T22" si="8">F21/$C$22</f>
        <v>#DIV/0!</v>
      </c>
      <c r="G22" s="122" t="e">
        <f t="shared" si="8"/>
        <v>#DIV/0!</v>
      </c>
      <c r="H22" s="122" t="e">
        <f t="shared" si="8"/>
        <v>#DIV/0!</v>
      </c>
      <c r="I22" s="122" t="e">
        <f>I21/$C$22</f>
        <v>#DIV/0!</v>
      </c>
      <c r="J22" s="122" t="e">
        <f t="shared" si="8"/>
        <v>#DIV/0!</v>
      </c>
      <c r="K22" s="122" t="e">
        <f t="shared" si="8"/>
        <v>#DIV/0!</v>
      </c>
      <c r="L22" s="122" t="e">
        <f t="shared" si="8"/>
        <v>#DIV/0!</v>
      </c>
      <c r="M22" s="122" t="e">
        <f t="shared" si="8"/>
        <v>#DIV/0!</v>
      </c>
      <c r="N22" s="122" t="e">
        <f t="shared" si="8"/>
        <v>#DIV/0!</v>
      </c>
      <c r="O22" s="122" t="e">
        <f t="shared" si="8"/>
        <v>#DIV/0!</v>
      </c>
      <c r="P22" s="122" t="e">
        <f t="shared" si="8"/>
        <v>#DIV/0!</v>
      </c>
      <c r="Q22" s="122" t="e">
        <f t="shared" si="8"/>
        <v>#DIV/0!</v>
      </c>
      <c r="R22" s="122" t="e">
        <f t="shared" si="8"/>
        <v>#DIV/0!</v>
      </c>
      <c r="S22" s="122" t="e">
        <f t="shared" si="8"/>
        <v>#DIV/0!</v>
      </c>
      <c r="T22" s="122" t="e">
        <f t="shared" si="8"/>
        <v>#DIV/0!</v>
      </c>
      <c r="U22" s="122"/>
      <c r="V22" s="25"/>
      <c r="W22" s="25"/>
      <c r="X22" s="26"/>
      <c r="Y22" s="26"/>
    </row>
    <row r="23" spans="1:42" x14ac:dyDescent="0.25">
      <c r="A23" s="123"/>
      <c r="B23" s="124"/>
      <c r="C23" s="125"/>
      <c r="D23" s="126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  <c r="W23" s="128"/>
      <c r="X23" s="97"/>
      <c r="Y23" s="97"/>
    </row>
    <row r="24" spans="1:42" x14ac:dyDescent="0.25">
      <c r="A24" s="87"/>
      <c r="B24" s="88"/>
      <c r="C24" s="19"/>
      <c r="D24" s="6"/>
      <c r="E24" s="11"/>
      <c r="F24" s="6"/>
      <c r="V24" s="66"/>
      <c r="W24" s="67"/>
      <c r="X24" s="67"/>
    </row>
    <row r="25" spans="1:42" s="62" customFormat="1" x14ac:dyDescent="0.25">
      <c r="A25" s="60" t="s">
        <v>57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22"/>
      <c r="T25" s="22"/>
      <c r="U25" s="22"/>
      <c r="V25" s="22"/>
      <c r="W25" s="22"/>
      <c r="X25" s="22"/>
      <c r="Z25" s="102" t="s">
        <v>69</v>
      </c>
      <c r="AA25" s="103"/>
      <c r="AB25" s="103"/>
      <c r="AC25" s="103"/>
      <c r="AD25" s="103"/>
      <c r="AF25" s="102" t="s">
        <v>96</v>
      </c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6" spans="1:42" s="14" customFormat="1" ht="30" x14ac:dyDescent="0.25">
      <c r="A26" s="12" t="s">
        <v>16</v>
      </c>
      <c r="B26" s="9" t="s">
        <v>18</v>
      </c>
      <c r="C26" s="13" t="s">
        <v>25</v>
      </c>
      <c r="D26" s="13" t="s">
        <v>61</v>
      </c>
      <c r="E26" s="12" t="s">
        <v>20</v>
      </c>
      <c r="F26" s="12" t="s">
        <v>32</v>
      </c>
      <c r="G26" s="13" t="s">
        <v>19</v>
      </c>
      <c r="H26" s="13"/>
      <c r="I26" s="12" t="s">
        <v>10</v>
      </c>
      <c r="J26" s="12" t="s">
        <v>14</v>
      </c>
      <c r="K26" s="12" t="s">
        <v>13</v>
      </c>
      <c r="L26" s="13" t="s">
        <v>67</v>
      </c>
      <c r="M26" s="12" t="s">
        <v>43</v>
      </c>
      <c r="N26" s="13" t="s">
        <v>26</v>
      </c>
      <c r="O26" s="12" t="s">
        <v>48</v>
      </c>
      <c r="P26" s="12" t="s">
        <v>33</v>
      </c>
      <c r="Q26" s="12" t="s">
        <v>49</v>
      </c>
      <c r="R26" s="12" t="s">
        <v>50</v>
      </c>
      <c r="S26" s="12" t="s">
        <v>55</v>
      </c>
      <c r="T26" s="12" t="s">
        <v>51</v>
      </c>
      <c r="U26" s="12" t="s">
        <v>52</v>
      </c>
      <c r="V26" s="12" t="s">
        <v>53</v>
      </c>
      <c r="W26" s="12" t="s">
        <v>54</v>
      </c>
      <c r="X26" s="12" t="s">
        <v>11</v>
      </c>
      <c r="Z26" s="12" t="s">
        <v>70</v>
      </c>
      <c r="AA26" s="12" t="s">
        <v>71</v>
      </c>
      <c r="AB26" s="12" t="s">
        <v>72</v>
      </c>
      <c r="AC26" s="12" t="s">
        <v>73</v>
      </c>
      <c r="AD26" s="12" t="s">
        <v>74</v>
      </c>
      <c r="AF26" s="135" t="s">
        <v>87</v>
      </c>
      <c r="AG26" s="12" t="s">
        <v>88</v>
      </c>
      <c r="AH26" s="12" t="s">
        <v>89</v>
      </c>
      <c r="AI26" s="12" t="s">
        <v>90</v>
      </c>
      <c r="AJ26" s="12" t="s">
        <v>91</v>
      </c>
      <c r="AK26" s="12" t="s">
        <v>92</v>
      </c>
      <c r="AL26" s="12" t="s">
        <v>93</v>
      </c>
      <c r="AM26" s="12" t="s">
        <v>94</v>
      </c>
      <c r="AN26" s="12" t="s">
        <v>95</v>
      </c>
      <c r="AO26" s="12" t="s">
        <v>85</v>
      </c>
      <c r="AP26" s="12" t="s">
        <v>98</v>
      </c>
    </row>
    <row r="27" spans="1:42" x14ac:dyDescent="0.25">
      <c r="A27" s="68">
        <f t="shared" ref="A27:B41" si="9">A5</f>
        <v>1</v>
      </c>
      <c r="B27" s="69" t="str">
        <f t="shared" si="9"/>
        <v>Pete John</v>
      </c>
      <c r="C27" s="115"/>
      <c r="D27" s="117"/>
      <c r="E27" s="115"/>
      <c r="F27" s="115"/>
      <c r="G27" s="115"/>
      <c r="H27" s="115"/>
      <c r="I27" s="115"/>
      <c r="J27" s="115"/>
      <c r="K27" s="115"/>
      <c r="L27" s="10">
        <f>IFERROR(IF(D27=0,0,G27/D27*SeasonTotal!$G$2),0)</f>
        <v>0</v>
      </c>
      <c r="M27" s="10">
        <f t="shared" ref="M27:M41" si="10">IFERROR((I27+E27)/D27,0)</f>
        <v>0</v>
      </c>
      <c r="N27" s="10">
        <f t="shared" ref="N27:N41" si="11">IFERROR(D27/C27,0)</f>
        <v>0</v>
      </c>
      <c r="O27" s="115"/>
      <c r="P27" s="115"/>
      <c r="Q27" s="116"/>
      <c r="R27" s="116"/>
      <c r="S27" s="52" t="str">
        <f t="shared" ref="S27:S41" si="12">IFERROR(IF(Q27+R27=0,"nm",Q27/P27),"nm")</f>
        <v>nm</v>
      </c>
      <c r="T27" s="53">
        <f t="shared" ref="T27:T41" si="13">IFERROR(P27/D27,0)</f>
        <v>0</v>
      </c>
      <c r="U27" s="53">
        <f t="shared" ref="U27:U41" si="14">IFERROR(P27/O27,0)</f>
        <v>0</v>
      </c>
      <c r="V27" s="10">
        <f>IFERROR(J27/O27,0)</f>
        <v>0</v>
      </c>
      <c r="W27" s="10">
        <f>IFERROR(I27/O27,0)</f>
        <v>0</v>
      </c>
      <c r="X27" s="70">
        <f t="shared" ref="X27:X41" si="15">IFERROR(IF(O27=0,0,(E27+I27+K27)/O27),"nm")</f>
        <v>0</v>
      </c>
      <c r="Z27" s="116"/>
      <c r="AA27" s="116"/>
      <c r="AB27" s="116"/>
      <c r="AC27" s="107">
        <f>IFERROR(1-AD27/Z27,0)</f>
        <v>0</v>
      </c>
      <c r="AD27" s="116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>
        <f>SUM(AF27:AO27)</f>
        <v>0</v>
      </c>
    </row>
    <row r="28" spans="1:42" x14ac:dyDescent="0.25">
      <c r="A28" s="68">
        <f t="shared" si="9"/>
        <v>2</v>
      </c>
      <c r="B28" s="69">
        <f t="shared" si="9"/>
        <v>0</v>
      </c>
      <c r="C28" s="115"/>
      <c r="D28" s="117"/>
      <c r="E28" s="115"/>
      <c r="F28" s="115"/>
      <c r="G28" s="115"/>
      <c r="H28" s="115"/>
      <c r="I28" s="115"/>
      <c r="J28" s="115"/>
      <c r="K28" s="115"/>
      <c r="L28" s="10">
        <f>IFERROR(IF(D28=0,0,G28/D28*SeasonTotal!$G$2),0)</f>
        <v>0</v>
      </c>
      <c r="M28" s="10">
        <f t="shared" si="10"/>
        <v>0</v>
      </c>
      <c r="N28" s="10">
        <f t="shared" si="11"/>
        <v>0</v>
      </c>
      <c r="O28" s="115"/>
      <c r="P28" s="115"/>
      <c r="Q28" s="116"/>
      <c r="R28" s="116"/>
      <c r="S28" s="52" t="str">
        <f t="shared" si="12"/>
        <v>nm</v>
      </c>
      <c r="T28" s="53">
        <f t="shared" si="13"/>
        <v>0</v>
      </c>
      <c r="U28" s="53">
        <f t="shared" si="14"/>
        <v>0</v>
      </c>
      <c r="V28" s="10">
        <f t="shared" ref="V28:V41" si="16">IFERROR(J28/O28,0)</f>
        <v>0</v>
      </c>
      <c r="W28" s="10">
        <f t="shared" ref="W28:W41" si="17">IFERROR(I28/O28,0)</f>
        <v>0</v>
      </c>
      <c r="X28" s="70">
        <f t="shared" si="15"/>
        <v>0</v>
      </c>
      <c r="Z28" s="116"/>
      <c r="AA28" s="116"/>
      <c r="AB28" s="116"/>
      <c r="AC28" s="107">
        <f t="shared" ref="AC28:AC43" si="18">IFERROR(1-AD28/Z28,0)</f>
        <v>0</v>
      </c>
      <c r="AD28" s="116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>
        <f t="shared" ref="AP28:AP41" si="19">SUM(AF28:AO28)</f>
        <v>0</v>
      </c>
    </row>
    <row r="29" spans="1:42" x14ac:dyDescent="0.25">
      <c r="A29" s="68">
        <f t="shared" si="9"/>
        <v>3</v>
      </c>
      <c r="B29" s="69">
        <f t="shared" si="9"/>
        <v>0</v>
      </c>
      <c r="C29" s="115"/>
      <c r="D29" s="117"/>
      <c r="E29" s="115"/>
      <c r="F29" s="115"/>
      <c r="G29" s="115"/>
      <c r="H29" s="115"/>
      <c r="I29" s="115"/>
      <c r="J29" s="115"/>
      <c r="K29" s="115"/>
      <c r="L29" s="10">
        <f>IFERROR(IF(D29=0,0,G29/D29*SeasonTotal!$G$2),0)</f>
        <v>0</v>
      </c>
      <c r="M29" s="10">
        <f t="shared" si="10"/>
        <v>0</v>
      </c>
      <c r="N29" s="10">
        <f t="shared" si="11"/>
        <v>0</v>
      </c>
      <c r="O29" s="115"/>
      <c r="P29" s="115"/>
      <c r="Q29" s="116"/>
      <c r="R29" s="116"/>
      <c r="S29" s="52" t="str">
        <f t="shared" si="12"/>
        <v>nm</v>
      </c>
      <c r="T29" s="53">
        <f t="shared" si="13"/>
        <v>0</v>
      </c>
      <c r="U29" s="53">
        <f t="shared" si="14"/>
        <v>0</v>
      </c>
      <c r="V29" s="10">
        <f t="shared" si="16"/>
        <v>0</v>
      </c>
      <c r="W29" s="10">
        <f t="shared" si="17"/>
        <v>0</v>
      </c>
      <c r="X29" s="70">
        <f t="shared" si="15"/>
        <v>0</v>
      </c>
      <c r="Z29" s="116"/>
      <c r="AA29" s="116"/>
      <c r="AB29" s="116"/>
      <c r="AC29" s="107">
        <f>IFERROR(1-AD29/Z29,0)</f>
        <v>0</v>
      </c>
      <c r="AD29" s="116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>
        <f t="shared" si="19"/>
        <v>0</v>
      </c>
    </row>
    <row r="30" spans="1:42" x14ac:dyDescent="0.25">
      <c r="A30" s="68">
        <f t="shared" si="9"/>
        <v>4</v>
      </c>
      <c r="B30" s="69">
        <f t="shared" si="9"/>
        <v>0</v>
      </c>
      <c r="C30" s="115"/>
      <c r="D30" s="117"/>
      <c r="E30" s="115"/>
      <c r="F30" s="115"/>
      <c r="G30" s="115"/>
      <c r="H30" s="115"/>
      <c r="I30" s="115"/>
      <c r="J30" s="115"/>
      <c r="K30" s="115"/>
      <c r="L30" s="10">
        <f>IFERROR(IF(D30=0,0,G30/D30*SeasonTotal!$G$2),0)</f>
        <v>0</v>
      </c>
      <c r="M30" s="10">
        <f t="shared" si="10"/>
        <v>0</v>
      </c>
      <c r="N30" s="10">
        <f t="shared" si="11"/>
        <v>0</v>
      </c>
      <c r="O30" s="115"/>
      <c r="P30" s="115"/>
      <c r="Q30" s="116"/>
      <c r="R30" s="116"/>
      <c r="S30" s="52" t="str">
        <f t="shared" si="12"/>
        <v>nm</v>
      </c>
      <c r="T30" s="53">
        <f t="shared" si="13"/>
        <v>0</v>
      </c>
      <c r="U30" s="53">
        <f t="shared" si="14"/>
        <v>0</v>
      </c>
      <c r="V30" s="10">
        <f t="shared" si="16"/>
        <v>0</v>
      </c>
      <c r="W30" s="10">
        <f t="shared" si="17"/>
        <v>0</v>
      </c>
      <c r="X30" s="70">
        <f t="shared" si="15"/>
        <v>0</v>
      </c>
      <c r="Z30" s="116"/>
      <c r="AA30" s="116"/>
      <c r="AB30" s="116"/>
      <c r="AC30" s="107">
        <f t="shared" si="18"/>
        <v>0</v>
      </c>
      <c r="AD30" s="116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>
        <f t="shared" si="19"/>
        <v>0</v>
      </c>
    </row>
    <row r="31" spans="1:42" x14ac:dyDescent="0.25">
      <c r="A31" s="68">
        <f t="shared" si="9"/>
        <v>5</v>
      </c>
      <c r="B31" s="69">
        <f t="shared" si="9"/>
        <v>0</v>
      </c>
      <c r="C31" s="115"/>
      <c r="D31" s="117"/>
      <c r="E31" s="115"/>
      <c r="F31" s="115"/>
      <c r="G31" s="115"/>
      <c r="H31" s="115"/>
      <c r="I31" s="115"/>
      <c r="J31" s="115"/>
      <c r="K31" s="115"/>
      <c r="L31" s="10">
        <f>IFERROR(IF(D31=0,0,G31/D31*SeasonTotal!$G$2),0)</f>
        <v>0</v>
      </c>
      <c r="M31" s="10">
        <f t="shared" si="10"/>
        <v>0</v>
      </c>
      <c r="N31" s="10">
        <f t="shared" si="11"/>
        <v>0</v>
      </c>
      <c r="O31" s="115"/>
      <c r="P31" s="115"/>
      <c r="Q31" s="116"/>
      <c r="R31" s="116"/>
      <c r="S31" s="52" t="str">
        <f t="shared" si="12"/>
        <v>nm</v>
      </c>
      <c r="T31" s="53">
        <f t="shared" si="13"/>
        <v>0</v>
      </c>
      <c r="U31" s="53">
        <f t="shared" si="14"/>
        <v>0</v>
      </c>
      <c r="V31" s="10">
        <f t="shared" si="16"/>
        <v>0</v>
      </c>
      <c r="W31" s="10">
        <f t="shared" si="17"/>
        <v>0</v>
      </c>
      <c r="X31" s="70">
        <f t="shared" si="15"/>
        <v>0</v>
      </c>
      <c r="Z31" s="116"/>
      <c r="AA31" s="116"/>
      <c r="AB31" s="116"/>
      <c r="AC31" s="107">
        <f t="shared" si="18"/>
        <v>0</v>
      </c>
      <c r="AD31" s="116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>
        <f t="shared" si="19"/>
        <v>0</v>
      </c>
    </row>
    <row r="32" spans="1:42" x14ac:dyDescent="0.25">
      <c r="A32" s="68">
        <f t="shared" si="9"/>
        <v>6</v>
      </c>
      <c r="B32" s="69">
        <f t="shared" si="9"/>
        <v>0</v>
      </c>
      <c r="C32" s="115"/>
      <c r="D32" s="117"/>
      <c r="E32" s="115"/>
      <c r="F32" s="115"/>
      <c r="G32" s="115"/>
      <c r="H32" s="115"/>
      <c r="I32" s="115"/>
      <c r="J32" s="115"/>
      <c r="K32" s="115"/>
      <c r="L32" s="10">
        <f>IFERROR(IF(D32=0,0,G32/D32*SeasonTotal!$G$2),0)</f>
        <v>0</v>
      </c>
      <c r="M32" s="10">
        <f t="shared" si="10"/>
        <v>0</v>
      </c>
      <c r="N32" s="10">
        <f t="shared" si="11"/>
        <v>0</v>
      </c>
      <c r="O32" s="115"/>
      <c r="P32" s="115"/>
      <c r="Q32" s="116"/>
      <c r="R32" s="116"/>
      <c r="S32" s="52" t="str">
        <f t="shared" si="12"/>
        <v>nm</v>
      </c>
      <c r="T32" s="53">
        <f t="shared" si="13"/>
        <v>0</v>
      </c>
      <c r="U32" s="53">
        <f t="shared" si="14"/>
        <v>0</v>
      </c>
      <c r="V32" s="10">
        <f t="shared" si="16"/>
        <v>0</v>
      </c>
      <c r="W32" s="10">
        <f t="shared" si="17"/>
        <v>0</v>
      </c>
      <c r="X32" s="70">
        <f t="shared" si="15"/>
        <v>0</v>
      </c>
      <c r="Z32" s="116"/>
      <c r="AA32" s="116"/>
      <c r="AB32" s="116"/>
      <c r="AC32" s="107">
        <f t="shared" si="18"/>
        <v>0</v>
      </c>
      <c r="AD32" s="116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>
        <f t="shared" si="19"/>
        <v>0</v>
      </c>
    </row>
    <row r="33" spans="1:42" x14ac:dyDescent="0.25">
      <c r="A33" s="68">
        <f t="shared" si="9"/>
        <v>7</v>
      </c>
      <c r="B33" s="69">
        <f t="shared" si="9"/>
        <v>0</v>
      </c>
      <c r="C33" s="115"/>
      <c r="D33" s="117"/>
      <c r="E33" s="115"/>
      <c r="F33" s="115"/>
      <c r="G33" s="115"/>
      <c r="H33" s="115"/>
      <c r="I33" s="115"/>
      <c r="J33" s="115"/>
      <c r="K33" s="115"/>
      <c r="L33" s="10">
        <f>IFERROR(IF(D33=0,0,G33/D33*SeasonTotal!$G$2),0)</f>
        <v>0</v>
      </c>
      <c r="M33" s="10">
        <f t="shared" si="10"/>
        <v>0</v>
      </c>
      <c r="N33" s="10">
        <f t="shared" si="11"/>
        <v>0</v>
      </c>
      <c r="O33" s="115"/>
      <c r="P33" s="115"/>
      <c r="Q33" s="116"/>
      <c r="R33" s="116"/>
      <c r="S33" s="52" t="str">
        <f t="shared" si="12"/>
        <v>nm</v>
      </c>
      <c r="T33" s="53">
        <f t="shared" si="13"/>
        <v>0</v>
      </c>
      <c r="U33" s="53">
        <f t="shared" si="14"/>
        <v>0</v>
      </c>
      <c r="V33" s="10">
        <f t="shared" si="16"/>
        <v>0</v>
      </c>
      <c r="W33" s="10">
        <f t="shared" si="17"/>
        <v>0</v>
      </c>
      <c r="X33" s="70">
        <f t="shared" si="15"/>
        <v>0</v>
      </c>
      <c r="Z33" s="116"/>
      <c r="AA33" s="116"/>
      <c r="AB33" s="116"/>
      <c r="AC33" s="107">
        <f t="shared" si="18"/>
        <v>0</v>
      </c>
      <c r="AD33" s="116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>
        <f t="shared" si="19"/>
        <v>0</v>
      </c>
    </row>
    <row r="34" spans="1:42" x14ac:dyDescent="0.25">
      <c r="A34" s="68">
        <f t="shared" si="9"/>
        <v>8</v>
      </c>
      <c r="B34" s="69">
        <f t="shared" si="9"/>
        <v>0</v>
      </c>
      <c r="C34" s="115"/>
      <c r="D34" s="117"/>
      <c r="E34" s="115"/>
      <c r="F34" s="115"/>
      <c r="G34" s="115"/>
      <c r="H34" s="115"/>
      <c r="I34" s="115"/>
      <c r="J34" s="115"/>
      <c r="K34" s="115"/>
      <c r="L34" s="10">
        <f>IFERROR(IF(D34=0,0,G34/D34*SeasonTotal!$G$2),0)</f>
        <v>0</v>
      </c>
      <c r="M34" s="10">
        <f t="shared" si="10"/>
        <v>0</v>
      </c>
      <c r="N34" s="10">
        <f t="shared" si="11"/>
        <v>0</v>
      </c>
      <c r="O34" s="115"/>
      <c r="P34" s="115"/>
      <c r="Q34" s="116"/>
      <c r="R34" s="116"/>
      <c r="S34" s="52" t="str">
        <f t="shared" si="12"/>
        <v>nm</v>
      </c>
      <c r="T34" s="53">
        <f t="shared" si="13"/>
        <v>0</v>
      </c>
      <c r="U34" s="53">
        <f t="shared" si="14"/>
        <v>0</v>
      </c>
      <c r="V34" s="10">
        <f t="shared" si="16"/>
        <v>0</v>
      </c>
      <c r="W34" s="10">
        <f t="shared" si="17"/>
        <v>0</v>
      </c>
      <c r="X34" s="70">
        <f t="shared" si="15"/>
        <v>0</v>
      </c>
      <c r="Z34" s="116"/>
      <c r="AA34" s="116"/>
      <c r="AB34" s="116"/>
      <c r="AC34" s="107">
        <f t="shared" si="18"/>
        <v>0</v>
      </c>
      <c r="AD34" s="116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>
        <f t="shared" si="19"/>
        <v>0</v>
      </c>
    </row>
    <row r="35" spans="1:42" x14ac:dyDescent="0.25">
      <c r="A35" s="68">
        <f t="shared" si="9"/>
        <v>10</v>
      </c>
      <c r="B35" s="69">
        <f t="shared" si="9"/>
        <v>0</v>
      </c>
      <c r="C35" s="115"/>
      <c r="D35" s="117"/>
      <c r="E35" s="115"/>
      <c r="F35" s="115"/>
      <c r="G35" s="115"/>
      <c r="H35" s="115"/>
      <c r="I35" s="115"/>
      <c r="J35" s="115"/>
      <c r="K35" s="115"/>
      <c r="L35" s="10">
        <f>IFERROR(IF(D35=0,0,G35/D35*SeasonTotal!$G$2),0)</f>
        <v>0</v>
      </c>
      <c r="M35" s="10">
        <f t="shared" si="10"/>
        <v>0</v>
      </c>
      <c r="N35" s="10">
        <f t="shared" si="11"/>
        <v>0</v>
      </c>
      <c r="O35" s="115"/>
      <c r="P35" s="115"/>
      <c r="Q35" s="116"/>
      <c r="R35" s="116"/>
      <c r="S35" s="52" t="str">
        <f t="shared" si="12"/>
        <v>nm</v>
      </c>
      <c r="T35" s="53">
        <f t="shared" si="13"/>
        <v>0</v>
      </c>
      <c r="U35" s="53">
        <f t="shared" si="14"/>
        <v>0</v>
      </c>
      <c r="V35" s="10">
        <f t="shared" si="16"/>
        <v>0</v>
      </c>
      <c r="W35" s="10">
        <f t="shared" si="17"/>
        <v>0</v>
      </c>
      <c r="X35" s="70">
        <f t="shared" si="15"/>
        <v>0</v>
      </c>
      <c r="Z35" s="116"/>
      <c r="AA35" s="116"/>
      <c r="AB35" s="116"/>
      <c r="AC35" s="107">
        <f t="shared" si="18"/>
        <v>0</v>
      </c>
      <c r="AD35" s="116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>
        <f t="shared" si="19"/>
        <v>0</v>
      </c>
    </row>
    <row r="36" spans="1:42" x14ac:dyDescent="0.25">
      <c r="A36" s="68">
        <f t="shared" si="9"/>
        <v>11</v>
      </c>
      <c r="B36" s="69">
        <f t="shared" si="9"/>
        <v>0</v>
      </c>
      <c r="C36" s="115"/>
      <c r="D36" s="117"/>
      <c r="E36" s="115"/>
      <c r="F36" s="115"/>
      <c r="G36" s="115"/>
      <c r="H36" s="115"/>
      <c r="I36" s="115"/>
      <c r="J36" s="115"/>
      <c r="K36" s="115"/>
      <c r="L36" s="10">
        <f>IFERROR(IF(D36=0,0,G36/D36*SeasonTotal!$G$2),0)</f>
        <v>0</v>
      </c>
      <c r="M36" s="10">
        <f t="shared" si="10"/>
        <v>0</v>
      </c>
      <c r="N36" s="10">
        <f t="shared" si="11"/>
        <v>0</v>
      </c>
      <c r="O36" s="115"/>
      <c r="P36" s="115"/>
      <c r="Q36" s="116"/>
      <c r="R36" s="116"/>
      <c r="S36" s="52" t="str">
        <f t="shared" si="12"/>
        <v>nm</v>
      </c>
      <c r="T36" s="53">
        <f t="shared" si="13"/>
        <v>0</v>
      </c>
      <c r="U36" s="53">
        <f t="shared" si="14"/>
        <v>0</v>
      </c>
      <c r="V36" s="10">
        <f t="shared" si="16"/>
        <v>0</v>
      </c>
      <c r="W36" s="10">
        <f t="shared" si="17"/>
        <v>0</v>
      </c>
      <c r="X36" s="70">
        <f t="shared" si="15"/>
        <v>0</v>
      </c>
      <c r="Z36" s="116"/>
      <c r="AA36" s="116"/>
      <c r="AB36" s="116"/>
      <c r="AC36" s="107">
        <f t="shared" si="18"/>
        <v>0</v>
      </c>
      <c r="AD36" s="116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>
        <f t="shared" si="19"/>
        <v>0</v>
      </c>
    </row>
    <row r="37" spans="1:42" x14ac:dyDescent="0.25">
      <c r="A37" s="68">
        <f t="shared" si="9"/>
        <v>12</v>
      </c>
      <c r="B37" s="69">
        <f t="shared" si="9"/>
        <v>0</v>
      </c>
      <c r="C37" s="115"/>
      <c r="D37" s="117"/>
      <c r="E37" s="115"/>
      <c r="F37" s="115"/>
      <c r="G37" s="115"/>
      <c r="H37" s="115"/>
      <c r="I37" s="115"/>
      <c r="J37" s="115"/>
      <c r="K37" s="115"/>
      <c r="L37" s="10">
        <f>IFERROR(IF(D37=0,0,G37/D37*SeasonTotal!$G$2),0)</f>
        <v>0</v>
      </c>
      <c r="M37" s="10">
        <f t="shared" si="10"/>
        <v>0</v>
      </c>
      <c r="N37" s="10">
        <f t="shared" si="11"/>
        <v>0</v>
      </c>
      <c r="O37" s="115"/>
      <c r="P37" s="115"/>
      <c r="Q37" s="116"/>
      <c r="R37" s="116"/>
      <c r="S37" s="52" t="str">
        <f t="shared" si="12"/>
        <v>nm</v>
      </c>
      <c r="T37" s="53">
        <f t="shared" si="13"/>
        <v>0</v>
      </c>
      <c r="U37" s="53">
        <f t="shared" si="14"/>
        <v>0</v>
      </c>
      <c r="V37" s="10">
        <f t="shared" si="16"/>
        <v>0</v>
      </c>
      <c r="W37" s="10">
        <f t="shared" si="17"/>
        <v>0</v>
      </c>
      <c r="X37" s="70">
        <f t="shared" si="15"/>
        <v>0</v>
      </c>
      <c r="Z37" s="116"/>
      <c r="AA37" s="116"/>
      <c r="AB37" s="116"/>
      <c r="AC37" s="107">
        <f t="shared" si="18"/>
        <v>0</v>
      </c>
      <c r="AD37" s="116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>
        <f t="shared" si="19"/>
        <v>0</v>
      </c>
    </row>
    <row r="38" spans="1:42" x14ac:dyDescent="0.25">
      <c r="A38" s="68">
        <f t="shared" si="9"/>
        <v>13</v>
      </c>
      <c r="B38" s="69">
        <f t="shared" si="9"/>
        <v>0</v>
      </c>
      <c r="C38" s="115"/>
      <c r="D38" s="117"/>
      <c r="E38" s="115"/>
      <c r="F38" s="115"/>
      <c r="G38" s="115"/>
      <c r="H38" s="115"/>
      <c r="I38" s="115"/>
      <c r="J38" s="115"/>
      <c r="K38" s="115"/>
      <c r="L38" s="10">
        <f>IFERROR(IF(D38=0,0,G38/D38*SeasonTotal!$G$2),0)</f>
        <v>0</v>
      </c>
      <c r="M38" s="10">
        <f t="shared" si="10"/>
        <v>0</v>
      </c>
      <c r="N38" s="10">
        <f t="shared" si="11"/>
        <v>0</v>
      </c>
      <c r="O38" s="115"/>
      <c r="P38" s="115"/>
      <c r="Q38" s="116"/>
      <c r="R38" s="116"/>
      <c r="S38" s="52" t="str">
        <f t="shared" si="12"/>
        <v>nm</v>
      </c>
      <c r="T38" s="53">
        <f t="shared" si="13"/>
        <v>0</v>
      </c>
      <c r="U38" s="53">
        <f t="shared" si="14"/>
        <v>0</v>
      </c>
      <c r="V38" s="10">
        <f t="shared" si="16"/>
        <v>0</v>
      </c>
      <c r="W38" s="10">
        <f t="shared" si="17"/>
        <v>0</v>
      </c>
      <c r="X38" s="70">
        <f t="shared" si="15"/>
        <v>0</v>
      </c>
      <c r="Z38" s="116"/>
      <c r="AA38" s="116"/>
      <c r="AB38" s="116"/>
      <c r="AC38" s="107">
        <f t="shared" si="18"/>
        <v>0</v>
      </c>
      <c r="AD38" s="116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>
        <f t="shared" si="19"/>
        <v>0</v>
      </c>
    </row>
    <row r="39" spans="1:42" x14ac:dyDescent="0.25">
      <c r="A39" s="68">
        <f t="shared" si="9"/>
        <v>14</v>
      </c>
      <c r="B39" s="69">
        <f t="shared" si="9"/>
        <v>0</v>
      </c>
      <c r="C39" s="115"/>
      <c r="D39" s="117"/>
      <c r="E39" s="115"/>
      <c r="F39" s="115"/>
      <c r="G39" s="115"/>
      <c r="H39" s="115"/>
      <c r="I39" s="115"/>
      <c r="J39" s="115"/>
      <c r="K39" s="115"/>
      <c r="L39" s="10">
        <f>IFERROR(IF(D39=0,0,G39/D39*SeasonTotal!$G$2),0)</f>
        <v>0</v>
      </c>
      <c r="M39" s="10">
        <f t="shared" si="10"/>
        <v>0</v>
      </c>
      <c r="N39" s="10">
        <f t="shared" si="11"/>
        <v>0</v>
      </c>
      <c r="O39" s="115"/>
      <c r="P39" s="115"/>
      <c r="Q39" s="116"/>
      <c r="R39" s="116"/>
      <c r="S39" s="52" t="str">
        <f t="shared" si="12"/>
        <v>nm</v>
      </c>
      <c r="T39" s="53">
        <f t="shared" si="13"/>
        <v>0</v>
      </c>
      <c r="U39" s="53">
        <f t="shared" si="14"/>
        <v>0</v>
      </c>
      <c r="V39" s="10">
        <f t="shared" si="16"/>
        <v>0</v>
      </c>
      <c r="W39" s="10">
        <f t="shared" si="17"/>
        <v>0</v>
      </c>
      <c r="X39" s="70">
        <f t="shared" si="15"/>
        <v>0</v>
      </c>
      <c r="Z39" s="116"/>
      <c r="AA39" s="116"/>
      <c r="AB39" s="116"/>
      <c r="AC39" s="107">
        <f t="shared" si="18"/>
        <v>0</v>
      </c>
      <c r="AD39" s="116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 t="shared" si="19"/>
        <v>0</v>
      </c>
    </row>
    <row r="40" spans="1:42" x14ac:dyDescent="0.25">
      <c r="A40" s="68">
        <f t="shared" si="9"/>
        <v>0</v>
      </c>
      <c r="B40" s="69">
        <f t="shared" si="9"/>
        <v>0</v>
      </c>
      <c r="C40" s="115"/>
      <c r="D40" s="117"/>
      <c r="E40" s="115"/>
      <c r="F40" s="115"/>
      <c r="G40" s="115"/>
      <c r="H40" s="115"/>
      <c r="I40" s="115"/>
      <c r="J40" s="115"/>
      <c r="K40" s="115"/>
      <c r="L40" s="10">
        <f>IFERROR(IF(D40=0,0,G40/D40*SeasonTotal!$G$2),0)</f>
        <v>0</v>
      </c>
      <c r="M40" s="10">
        <f t="shared" si="10"/>
        <v>0</v>
      </c>
      <c r="N40" s="10">
        <f t="shared" si="11"/>
        <v>0</v>
      </c>
      <c r="O40" s="115"/>
      <c r="P40" s="115"/>
      <c r="Q40" s="116"/>
      <c r="R40" s="116"/>
      <c r="S40" s="52" t="str">
        <f t="shared" si="12"/>
        <v>nm</v>
      </c>
      <c r="T40" s="53">
        <f t="shared" si="13"/>
        <v>0</v>
      </c>
      <c r="U40" s="53">
        <f t="shared" si="14"/>
        <v>0</v>
      </c>
      <c r="V40" s="10">
        <f t="shared" si="16"/>
        <v>0</v>
      </c>
      <c r="W40" s="10">
        <f t="shared" si="17"/>
        <v>0</v>
      </c>
      <c r="X40" s="70">
        <f t="shared" si="15"/>
        <v>0</v>
      </c>
      <c r="Z40" s="116"/>
      <c r="AA40" s="116"/>
      <c r="AB40" s="116"/>
      <c r="AC40" s="107">
        <f t="shared" si="18"/>
        <v>0</v>
      </c>
      <c r="AD40" s="116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>
        <f t="shared" si="19"/>
        <v>0</v>
      </c>
    </row>
    <row r="41" spans="1:42" x14ac:dyDescent="0.25">
      <c r="A41" s="68">
        <f t="shared" si="9"/>
        <v>0</v>
      </c>
      <c r="B41" s="69" t="str">
        <f t="shared" si="9"/>
        <v>copy/paste row above if needed</v>
      </c>
      <c r="C41" s="115"/>
      <c r="D41" s="117"/>
      <c r="E41" s="115"/>
      <c r="F41" s="115"/>
      <c r="G41" s="115"/>
      <c r="H41" s="115"/>
      <c r="I41" s="115"/>
      <c r="J41" s="115"/>
      <c r="K41" s="115"/>
      <c r="L41" s="10">
        <f>IFERROR(IF(D41=0,0,G41/D41*SeasonTotal!$G$2),0)</f>
        <v>0</v>
      </c>
      <c r="M41" s="10">
        <f t="shared" si="10"/>
        <v>0</v>
      </c>
      <c r="N41" s="10">
        <f t="shared" si="11"/>
        <v>0</v>
      </c>
      <c r="O41" s="115"/>
      <c r="P41" s="115"/>
      <c r="Q41" s="116"/>
      <c r="R41" s="116"/>
      <c r="S41" s="52" t="str">
        <f t="shared" si="12"/>
        <v>nm</v>
      </c>
      <c r="T41" s="53">
        <f t="shared" si="13"/>
        <v>0</v>
      </c>
      <c r="U41" s="53">
        <f t="shared" si="14"/>
        <v>0</v>
      </c>
      <c r="V41" s="10">
        <f t="shared" si="16"/>
        <v>0</v>
      </c>
      <c r="W41" s="10">
        <f t="shared" si="17"/>
        <v>0</v>
      </c>
      <c r="X41" s="70">
        <f t="shared" si="15"/>
        <v>0</v>
      </c>
      <c r="Y41" s="30"/>
      <c r="Z41" s="116"/>
      <c r="AA41" s="116"/>
      <c r="AB41" s="116"/>
      <c r="AC41" s="107">
        <f t="shared" si="18"/>
        <v>0</v>
      </c>
      <c r="AD41" s="116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>
        <f t="shared" si="19"/>
        <v>0</v>
      </c>
    </row>
    <row r="42" spans="1:42" x14ac:dyDescent="0.25">
      <c r="A42" s="68"/>
      <c r="B42" s="46" t="str">
        <f>B20</f>
        <v>leave row blank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30"/>
      <c r="Z42" s="47"/>
      <c r="AA42" s="47"/>
      <c r="AB42" s="47"/>
      <c r="AC42" s="47"/>
      <c r="AD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s="14" customFormat="1" x14ac:dyDescent="0.25">
      <c r="A43" s="2"/>
      <c r="B43" s="27" t="s">
        <v>17</v>
      </c>
      <c r="C43" s="89">
        <f>SUM(C27:C42)</f>
        <v>0</v>
      </c>
      <c r="D43" s="90">
        <f>SUM(D27:D42)</f>
        <v>0</v>
      </c>
      <c r="E43" s="89">
        <f t="shared" ref="E43:K43" si="20">SUM(E27:E42)</f>
        <v>0</v>
      </c>
      <c r="F43" s="89">
        <f t="shared" si="20"/>
        <v>0</v>
      </c>
      <c r="G43" s="89">
        <f t="shared" si="20"/>
        <v>0</v>
      </c>
      <c r="H43" s="89"/>
      <c r="I43" s="89">
        <f t="shared" si="20"/>
        <v>0</v>
      </c>
      <c r="J43" s="89">
        <f t="shared" si="20"/>
        <v>0</v>
      </c>
      <c r="K43" s="89">
        <f t="shared" si="20"/>
        <v>0</v>
      </c>
      <c r="L43" s="55">
        <f>IF(D43=0,0,G43/D43*SeasonTotal!$G$2)</f>
        <v>0</v>
      </c>
      <c r="M43" s="55">
        <f>IFERROR((I43+E43)/D43,0)</f>
        <v>0</v>
      </c>
      <c r="N43" s="55">
        <f>IFERROR(D43/C43,0)</f>
        <v>0</v>
      </c>
      <c r="O43" s="89">
        <f>SUM(O27:O42)</f>
        <v>0</v>
      </c>
      <c r="P43" s="89">
        <f>SUM(P27:P42)</f>
        <v>0</v>
      </c>
      <c r="Q43" s="89">
        <f>SUM(Q27:Q42)</f>
        <v>0</v>
      </c>
      <c r="R43" s="89">
        <f>SUM(R27:R42)</f>
        <v>0</v>
      </c>
      <c r="S43" s="52" t="str">
        <f>IF(Q43+R43=0,"nm",Q43/P43)</f>
        <v>nm</v>
      </c>
      <c r="T43" s="53">
        <f>IFERROR(P43/D43,0)</f>
        <v>0</v>
      </c>
      <c r="U43" s="53">
        <f>IFERROR(P43/O43,0)</f>
        <v>0</v>
      </c>
      <c r="V43" s="55">
        <f>IFERROR(J43/O43,0)</f>
        <v>0</v>
      </c>
      <c r="W43" s="55">
        <f>IFERROR(I43/O43,0)</f>
        <v>0</v>
      </c>
      <c r="X43" s="70">
        <f>IF(O43=0,0,(E43+I43+K43)/O43)</f>
        <v>0</v>
      </c>
      <c r="Z43" s="9">
        <f>SUM(Z27:Z42)</f>
        <v>0</v>
      </c>
      <c r="AA43" s="9">
        <f t="shared" ref="AA43:AD43" si="21">SUM(AA27:AA42)</f>
        <v>0</v>
      </c>
      <c r="AB43" s="9">
        <f t="shared" si="21"/>
        <v>0</v>
      </c>
      <c r="AC43" s="107">
        <f t="shared" si="18"/>
        <v>0</v>
      </c>
      <c r="AD43" s="9">
        <f t="shared" si="21"/>
        <v>0</v>
      </c>
      <c r="AF43" s="89">
        <f>SUM(AF27:AF42)</f>
        <v>0</v>
      </c>
      <c r="AG43" s="89">
        <f t="shared" ref="AG43:AP43" si="22">SUM(AG27:AG42)</f>
        <v>0</v>
      </c>
      <c r="AH43" s="89">
        <f t="shared" si="22"/>
        <v>0</v>
      </c>
      <c r="AI43" s="89">
        <f t="shared" si="22"/>
        <v>0</v>
      </c>
      <c r="AJ43" s="89">
        <f t="shared" si="22"/>
        <v>0</v>
      </c>
      <c r="AK43" s="89">
        <f t="shared" si="22"/>
        <v>0</v>
      </c>
      <c r="AL43" s="89">
        <f t="shared" si="22"/>
        <v>0</v>
      </c>
      <c r="AM43" s="89">
        <f t="shared" si="22"/>
        <v>0</v>
      </c>
      <c r="AN43" s="89">
        <f t="shared" si="22"/>
        <v>0</v>
      </c>
      <c r="AO43" s="89">
        <f t="shared" si="22"/>
        <v>0</v>
      </c>
      <c r="AP43" s="89">
        <f t="shared" si="22"/>
        <v>0</v>
      </c>
    </row>
  </sheetData>
  <pageMargins left="0.25" right="0.2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A653-3216-4F94-8B2C-D91E85C944BF}">
  <sheetPr>
    <tabColor rgb="FF0070C0"/>
    <pageSetUpPr fitToPage="1"/>
  </sheetPr>
  <dimension ref="A1:AP43"/>
  <sheetViews>
    <sheetView showGridLines="0" zoomScaleNormal="100" zoomScalePageLayoutView="125" workbookViewId="0">
      <pane xSplit="5" ySplit="3" topLeftCell="F4" activePane="bottomRight" state="frozen"/>
      <selection activeCell="D27" sqref="D27:D41"/>
      <selection pane="topRight" activeCell="D27" sqref="D27:D41"/>
      <selection pane="bottomLeft" activeCell="D27" sqref="D27:D41"/>
      <selection pane="bottomRight" activeCell="AF42" sqref="AF42:AP43"/>
    </sheetView>
  </sheetViews>
  <sheetFormatPr defaultColWidth="8.85546875" defaultRowHeight="15" x14ac:dyDescent="0.25"/>
  <cols>
    <col min="1" max="1" width="13.7109375" style="65" customWidth="1"/>
    <col min="2" max="2" width="25.7109375" customWidth="1"/>
    <col min="3" max="4" width="8.7109375" customWidth="1"/>
    <col min="5" max="5" width="8.7109375" style="65" customWidth="1"/>
    <col min="6" max="24" width="8.7109375" customWidth="1"/>
  </cols>
  <sheetData>
    <row r="1" spans="1:25" s="62" customFormat="1" x14ac:dyDescent="0.25">
      <c r="A1" s="71"/>
      <c r="B1" s="71" t="s">
        <v>97</v>
      </c>
      <c r="C1" s="61" t="s">
        <v>36</v>
      </c>
      <c r="D1" s="61" t="s">
        <v>37</v>
      </c>
      <c r="E1" s="61" t="s">
        <v>38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33" customFormat="1" x14ac:dyDescent="0.25">
      <c r="A2" s="59" t="s">
        <v>59</v>
      </c>
      <c r="B2" s="34" t="s">
        <v>60</v>
      </c>
      <c r="C2" s="32">
        <f>IF(N21&gt;F43,1,0)</f>
        <v>0</v>
      </c>
      <c r="D2" s="32">
        <f>IF(N21&lt;F43,1,0)</f>
        <v>1</v>
      </c>
      <c r="E2" s="32">
        <f>IF(AND(D21&gt;0,N21=F43),1,0)</f>
        <v>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5" s="62" customFormat="1" x14ac:dyDescent="0.25">
      <c r="A3" s="60" t="s">
        <v>56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</row>
    <row r="4" spans="1:25" s="14" customFormat="1" ht="30" x14ac:dyDescent="0.25">
      <c r="A4" s="12" t="s">
        <v>16</v>
      </c>
      <c r="B4" s="9" t="s">
        <v>18</v>
      </c>
      <c r="C4" s="13" t="s">
        <v>46</v>
      </c>
      <c r="D4" s="12" t="s">
        <v>23</v>
      </c>
      <c r="E4" s="13" t="s">
        <v>24</v>
      </c>
      <c r="F4" s="12" t="s">
        <v>1</v>
      </c>
      <c r="G4" s="12" t="s">
        <v>2</v>
      </c>
      <c r="H4" s="12" t="s">
        <v>4</v>
      </c>
      <c r="I4" s="12" t="s">
        <v>6</v>
      </c>
      <c r="J4" s="12" t="s">
        <v>5</v>
      </c>
      <c r="K4" s="12" t="s">
        <v>7</v>
      </c>
      <c r="L4" s="12" t="s">
        <v>8</v>
      </c>
      <c r="M4" s="12" t="s">
        <v>9</v>
      </c>
      <c r="N4" s="12" t="s">
        <v>3</v>
      </c>
      <c r="O4" s="12" t="s">
        <v>13</v>
      </c>
      <c r="P4" s="12" t="s">
        <v>39</v>
      </c>
      <c r="Q4" s="12" t="s">
        <v>44</v>
      </c>
      <c r="R4" s="12" t="s">
        <v>45</v>
      </c>
      <c r="S4" s="12" t="s">
        <v>10</v>
      </c>
      <c r="T4" s="12" t="s">
        <v>14</v>
      </c>
      <c r="U4" s="12"/>
      <c r="V4" s="12" t="s">
        <v>15</v>
      </c>
      <c r="W4" s="12" t="s">
        <v>11</v>
      </c>
      <c r="X4" s="12" t="s">
        <v>12</v>
      </c>
      <c r="Y4" s="12" t="s">
        <v>27</v>
      </c>
    </row>
    <row r="5" spans="1:25" x14ac:dyDescent="0.25">
      <c r="A5" s="7">
        <f>SeasonTotal!A5</f>
        <v>1</v>
      </c>
      <c r="B5" s="35" t="str">
        <f>SeasonTotal!B5</f>
        <v>Pete John</v>
      </c>
      <c r="C5" s="115">
        <v>1</v>
      </c>
      <c r="D5" s="115">
        <f>SUM(AF27:AN27)</f>
        <v>5</v>
      </c>
      <c r="E5" s="40">
        <f>IFERROR(D5/C5,0)</f>
        <v>5</v>
      </c>
      <c r="F5" s="115">
        <v>4</v>
      </c>
      <c r="G5" s="115">
        <v>3</v>
      </c>
      <c r="H5" s="89">
        <f>SUM(I5:L5)</f>
        <v>1</v>
      </c>
      <c r="I5" s="115"/>
      <c r="J5" s="115">
        <v>1</v>
      </c>
      <c r="K5" s="115"/>
      <c r="L5" s="115"/>
      <c r="M5" s="115">
        <v>1</v>
      </c>
      <c r="N5" s="115">
        <v>1</v>
      </c>
      <c r="O5" s="115">
        <v>0</v>
      </c>
      <c r="P5" s="116">
        <v>1</v>
      </c>
      <c r="Q5" s="116"/>
      <c r="R5" s="116"/>
      <c r="S5" s="115">
        <v>1</v>
      </c>
      <c r="T5" s="115">
        <v>1</v>
      </c>
      <c r="U5" s="115"/>
      <c r="V5" s="36">
        <f t="shared" ref="V5:V19" si="0">IF(H5=0,0,(H5/G5))</f>
        <v>0.33333333333333331</v>
      </c>
      <c r="W5" s="36">
        <f t="shared" ref="W5:W19" si="1">(IFERROR((H5+S5+O5)/(F5-R5),0))</f>
        <v>0.5</v>
      </c>
      <c r="X5" s="37">
        <f t="shared" ref="X5:X19" si="2">IFERROR((I5+(2*J5)+(3*K5)+(4*L5))/G5,0)</f>
        <v>0.66666666666666663</v>
      </c>
      <c r="Y5" s="37">
        <f>W5+X5</f>
        <v>1.1666666666666665</v>
      </c>
    </row>
    <row r="6" spans="1:25" x14ac:dyDescent="0.25">
      <c r="A6" s="7">
        <f>SeasonTotal!A6</f>
        <v>2</v>
      </c>
      <c r="B6" s="35">
        <f>SeasonTotal!B6</f>
        <v>0</v>
      </c>
      <c r="C6" s="115"/>
      <c r="D6" s="115">
        <f t="shared" ref="D6:D19" si="3">SUM(AF28:AN28)</f>
        <v>0</v>
      </c>
      <c r="E6" s="40">
        <f t="shared" ref="E6:E19" si="4">IFERROR(D6/C6,0)</f>
        <v>0</v>
      </c>
      <c r="F6" s="115"/>
      <c r="G6" s="115"/>
      <c r="H6" s="89">
        <f t="shared" ref="H6:H19" si="5">SUM(I6:L6)</f>
        <v>0</v>
      </c>
      <c r="I6" s="115"/>
      <c r="J6" s="115"/>
      <c r="K6" s="115"/>
      <c r="L6" s="115"/>
      <c r="M6" s="115"/>
      <c r="N6" s="115"/>
      <c r="O6" s="115"/>
      <c r="P6" s="116"/>
      <c r="Q6" s="116"/>
      <c r="R6" s="116"/>
      <c r="S6" s="115"/>
      <c r="T6" s="115"/>
      <c r="U6" s="115"/>
      <c r="V6" s="36">
        <f t="shared" si="0"/>
        <v>0</v>
      </c>
      <c r="W6" s="36">
        <f t="shared" si="1"/>
        <v>0</v>
      </c>
      <c r="X6" s="37">
        <f t="shared" si="2"/>
        <v>0</v>
      </c>
      <c r="Y6" s="37">
        <f t="shared" ref="Y6:Y19" si="6">W6+X6</f>
        <v>0</v>
      </c>
    </row>
    <row r="7" spans="1:25" x14ac:dyDescent="0.25">
      <c r="A7" s="7">
        <f>SeasonTotal!A7</f>
        <v>3</v>
      </c>
      <c r="B7" s="35">
        <f>SeasonTotal!B7</f>
        <v>0</v>
      </c>
      <c r="C7" s="115"/>
      <c r="D7" s="115">
        <f t="shared" si="3"/>
        <v>0</v>
      </c>
      <c r="E7" s="40">
        <f t="shared" si="4"/>
        <v>0</v>
      </c>
      <c r="F7" s="115"/>
      <c r="G7" s="115"/>
      <c r="H7" s="89">
        <f t="shared" si="5"/>
        <v>0</v>
      </c>
      <c r="I7" s="115"/>
      <c r="J7" s="115"/>
      <c r="K7" s="115"/>
      <c r="L7" s="115"/>
      <c r="M7" s="115"/>
      <c r="N7" s="115"/>
      <c r="O7" s="115"/>
      <c r="P7" s="116"/>
      <c r="Q7" s="116"/>
      <c r="R7" s="116"/>
      <c r="S7" s="115"/>
      <c r="T7" s="115"/>
      <c r="U7" s="115"/>
      <c r="V7" s="36">
        <f t="shared" si="0"/>
        <v>0</v>
      </c>
      <c r="W7" s="36">
        <f t="shared" si="1"/>
        <v>0</v>
      </c>
      <c r="X7" s="37">
        <f t="shared" si="2"/>
        <v>0</v>
      </c>
      <c r="Y7" s="37">
        <f t="shared" si="6"/>
        <v>0</v>
      </c>
    </row>
    <row r="8" spans="1:25" x14ac:dyDescent="0.25">
      <c r="A8" s="7">
        <f>SeasonTotal!A8</f>
        <v>4</v>
      </c>
      <c r="B8" s="35">
        <f>SeasonTotal!B8</f>
        <v>0</v>
      </c>
      <c r="C8" s="115"/>
      <c r="D8" s="115">
        <f t="shared" si="3"/>
        <v>0</v>
      </c>
      <c r="E8" s="40">
        <f t="shared" si="4"/>
        <v>0</v>
      </c>
      <c r="F8" s="115"/>
      <c r="G8" s="115"/>
      <c r="H8" s="89">
        <f t="shared" si="5"/>
        <v>0</v>
      </c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5"/>
      <c r="T8" s="115"/>
      <c r="U8" s="115"/>
      <c r="V8" s="36">
        <f t="shared" si="0"/>
        <v>0</v>
      </c>
      <c r="W8" s="36">
        <f t="shared" si="1"/>
        <v>0</v>
      </c>
      <c r="X8" s="37">
        <f t="shared" si="2"/>
        <v>0</v>
      </c>
      <c r="Y8" s="37">
        <f t="shared" si="6"/>
        <v>0</v>
      </c>
    </row>
    <row r="9" spans="1:25" x14ac:dyDescent="0.25">
      <c r="A9" s="7">
        <f>SeasonTotal!A9</f>
        <v>5</v>
      </c>
      <c r="B9" s="35">
        <f>SeasonTotal!B9</f>
        <v>0</v>
      </c>
      <c r="C9" s="115"/>
      <c r="D9" s="115">
        <f t="shared" si="3"/>
        <v>0</v>
      </c>
      <c r="E9" s="40">
        <f t="shared" si="4"/>
        <v>0</v>
      </c>
      <c r="F9" s="115"/>
      <c r="G9" s="115"/>
      <c r="H9" s="89">
        <f t="shared" si="5"/>
        <v>0</v>
      </c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5"/>
      <c r="T9" s="115"/>
      <c r="U9" s="115"/>
      <c r="V9" s="36">
        <f t="shared" si="0"/>
        <v>0</v>
      </c>
      <c r="W9" s="36">
        <f t="shared" si="1"/>
        <v>0</v>
      </c>
      <c r="X9" s="37">
        <f t="shared" si="2"/>
        <v>0</v>
      </c>
      <c r="Y9" s="37">
        <f t="shared" si="6"/>
        <v>0</v>
      </c>
    </row>
    <row r="10" spans="1:25" x14ac:dyDescent="0.25">
      <c r="A10" s="7">
        <f>SeasonTotal!A10</f>
        <v>6</v>
      </c>
      <c r="B10" s="35">
        <f>SeasonTotal!B10</f>
        <v>0</v>
      </c>
      <c r="C10" s="115"/>
      <c r="D10" s="115">
        <f t="shared" si="3"/>
        <v>0</v>
      </c>
      <c r="E10" s="40">
        <f t="shared" si="4"/>
        <v>0</v>
      </c>
      <c r="F10" s="115"/>
      <c r="G10" s="115"/>
      <c r="H10" s="89">
        <f t="shared" si="5"/>
        <v>0</v>
      </c>
      <c r="I10" s="115"/>
      <c r="J10" s="115"/>
      <c r="K10" s="115"/>
      <c r="L10" s="115"/>
      <c r="M10" s="115"/>
      <c r="N10" s="115"/>
      <c r="O10" s="115"/>
      <c r="P10" s="116"/>
      <c r="Q10" s="116"/>
      <c r="R10" s="116"/>
      <c r="S10" s="115"/>
      <c r="T10" s="115"/>
      <c r="U10" s="115"/>
      <c r="V10" s="36">
        <f t="shared" si="0"/>
        <v>0</v>
      </c>
      <c r="W10" s="36">
        <f t="shared" si="1"/>
        <v>0</v>
      </c>
      <c r="X10" s="37">
        <f t="shared" si="2"/>
        <v>0</v>
      </c>
      <c r="Y10" s="37">
        <f t="shared" si="6"/>
        <v>0</v>
      </c>
    </row>
    <row r="11" spans="1:25" x14ac:dyDescent="0.25">
      <c r="A11" s="7">
        <f>SeasonTotal!A11</f>
        <v>7</v>
      </c>
      <c r="B11" s="35">
        <f>SeasonTotal!B11</f>
        <v>0</v>
      </c>
      <c r="C11" s="115"/>
      <c r="D11" s="115">
        <f t="shared" si="3"/>
        <v>0</v>
      </c>
      <c r="E11" s="40">
        <f t="shared" si="4"/>
        <v>0</v>
      </c>
      <c r="F11" s="115"/>
      <c r="G11" s="115"/>
      <c r="H11" s="89">
        <f t="shared" si="5"/>
        <v>0</v>
      </c>
      <c r="I11" s="115"/>
      <c r="J11" s="115"/>
      <c r="K11" s="115"/>
      <c r="L11" s="115"/>
      <c r="M11" s="115"/>
      <c r="N11" s="115"/>
      <c r="O11" s="115"/>
      <c r="P11" s="116"/>
      <c r="Q11" s="116"/>
      <c r="R11" s="116"/>
      <c r="S11" s="115"/>
      <c r="T11" s="115"/>
      <c r="U11" s="115"/>
      <c r="V11" s="36">
        <f t="shared" si="0"/>
        <v>0</v>
      </c>
      <c r="W11" s="36">
        <f t="shared" si="1"/>
        <v>0</v>
      </c>
      <c r="X11" s="37">
        <f t="shared" si="2"/>
        <v>0</v>
      </c>
      <c r="Y11" s="37">
        <f t="shared" si="6"/>
        <v>0</v>
      </c>
    </row>
    <row r="12" spans="1:25" x14ac:dyDescent="0.25">
      <c r="A12" s="7">
        <f>SeasonTotal!A12</f>
        <v>8</v>
      </c>
      <c r="B12" s="35">
        <f>SeasonTotal!B12</f>
        <v>0</v>
      </c>
      <c r="C12" s="115"/>
      <c r="D12" s="115">
        <f t="shared" si="3"/>
        <v>0</v>
      </c>
      <c r="E12" s="40">
        <f t="shared" si="4"/>
        <v>0</v>
      </c>
      <c r="F12" s="115"/>
      <c r="G12" s="115"/>
      <c r="H12" s="89">
        <f t="shared" si="5"/>
        <v>0</v>
      </c>
      <c r="I12" s="115"/>
      <c r="J12" s="115"/>
      <c r="K12" s="115"/>
      <c r="L12" s="115"/>
      <c r="M12" s="115"/>
      <c r="N12" s="115"/>
      <c r="O12" s="115"/>
      <c r="P12" s="116"/>
      <c r="Q12" s="116"/>
      <c r="R12" s="116"/>
      <c r="S12" s="115"/>
      <c r="T12" s="115"/>
      <c r="U12" s="115"/>
      <c r="V12" s="36">
        <f t="shared" si="0"/>
        <v>0</v>
      </c>
      <c r="W12" s="36">
        <f t="shared" si="1"/>
        <v>0</v>
      </c>
      <c r="X12" s="37">
        <f t="shared" si="2"/>
        <v>0</v>
      </c>
      <c r="Y12" s="37">
        <f t="shared" si="6"/>
        <v>0</v>
      </c>
    </row>
    <row r="13" spans="1:25" x14ac:dyDescent="0.25">
      <c r="A13" s="7">
        <f>SeasonTotal!A13</f>
        <v>10</v>
      </c>
      <c r="B13" s="35">
        <f>SeasonTotal!B13</f>
        <v>0</v>
      </c>
      <c r="C13" s="115"/>
      <c r="D13" s="115">
        <f t="shared" si="3"/>
        <v>0</v>
      </c>
      <c r="E13" s="40">
        <f t="shared" si="4"/>
        <v>0</v>
      </c>
      <c r="F13" s="115"/>
      <c r="G13" s="115"/>
      <c r="H13" s="89">
        <f t="shared" si="5"/>
        <v>0</v>
      </c>
      <c r="I13" s="115"/>
      <c r="J13" s="115"/>
      <c r="K13" s="115"/>
      <c r="L13" s="115"/>
      <c r="M13" s="115"/>
      <c r="N13" s="115"/>
      <c r="O13" s="115"/>
      <c r="P13" s="116"/>
      <c r="Q13" s="116"/>
      <c r="R13" s="116"/>
      <c r="S13" s="115"/>
      <c r="T13" s="115"/>
      <c r="U13" s="115"/>
      <c r="V13" s="36">
        <f t="shared" si="0"/>
        <v>0</v>
      </c>
      <c r="W13" s="36">
        <f t="shared" si="1"/>
        <v>0</v>
      </c>
      <c r="X13" s="37">
        <f t="shared" si="2"/>
        <v>0</v>
      </c>
      <c r="Y13" s="37">
        <f t="shared" si="6"/>
        <v>0</v>
      </c>
    </row>
    <row r="14" spans="1:25" x14ac:dyDescent="0.25">
      <c r="A14" s="7">
        <f>SeasonTotal!A14</f>
        <v>11</v>
      </c>
      <c r="B14" s="35">
        <f>SeasonTotal!B14</f>
        <v>0</v>
      </c>
      <c r="C14" s="115"/>
      <c r="D14" s="115">
        <f t="shared" si="3"/>
        <v>0</v>
      </c>
      <c r="E14" s="40">
        <f t="shared" si="4"/>
        <v>0</v>
      </c>
      <c r="F14" s="115"/>
      <c r="G14" s="115"/>
      <c r="H14" s="89">
        <f t="shared" si="5"/>
        <v>0</v>
      </c>
      <c r="I14" s="115"/>
      <c r="J14" s="115"/>
      <c r="K14" s="115"/>
      <c r="L14" s="115"/>
      <c r="M14" s="115"/>
      <c r="N14" s="115"/>
      <c r="O14" s="115"/>
      <c r="P14" s="116"/>
      <c r="Q14" s="116"/>
      <c r="R14" s="116"/>
      <c r="S14" s="115"/>
      <c r="T14" s="115"/>
      <c r="U14" s="115"/>
      <c r="V14" s="36">
        <f t="shared" si="0"/>
        <v>0</v>
      </c>
      <c r="W14" s="36">
        <f t="shared" si="1"/>
        <v>0</v>
      </c>
      <c r="X14" s="37">
        <f t="shared" si="2"/>
        <v>0</v>
      </c>
      <c r="Y14" s="37">
        <f t="shared" si="6"/>
        <v>0</v>
      </c>
    </row>
    <row r="15" spans="1:25" x14ac:dyDescent="0.25">
      <c r="A15" s="7">
        <f>SeasonTotal!A15</f>
        <v>12</v>
      </c>
      <c r="B15" s="35">
        <f>SeasonTotal!B15</f>
        <v>0</v>
      </c>
      <c r="C15" s="115"/>
      <c r="D15" s="115">
        <f t="shared" si="3"/>
        <v>0</v>
      </c>
      <c r="E15" s="40">
        <f t="shared" si="4"/>
        <v>0</v>
      </c>
      <c r="F15" s="115"/>
      <c r="G15" s="115"/>
      <c r="H15" s="89">
        <f t="shared" si="5"/>
        <v>0</v>
      </c>
      <c r="I15" s="115"/>
      <c r="J15" s="115"/>
      <c r="K15" s="115"/>
      <c r="L15" s="115"/>
      <c r="M15" s="115"/>
      <c r="N15" s="115"/>
      <c r="O15" s="115"/>
      <c r="P15" s="116"/>
      <c r="Q15" s="116"/>
      <c r="R15" s="116"/>
      <c r="S15" s="115"/>
      <c r="T15" s="115"/>
      <c r="U15" s="115"/>
      <c r="V15" s="36">
        <f t="shared" si="0"/>
        <v>0</v>
      </c>
      <c r="W15" s="36">
        <f t="shared" si="1"/>
        <v>0</v>
      </c>
      <c r="X15" s="37">
        <f t="shared" si="2"/>
        <v>0</v>
      </c>
      <c r="Y15" s="37">
        <f t="shared" si="6"/>
        <v>0</v>
      </c>
    </row>
    <row r="16" spans="1:25" x14ac:dyDescent="0.25">
      <c r="A16" s="7">
        <f>SeasonTotal!A16</f>
        <v>13</v>
      </c>
      <c r="B16" s="35">
        <f>SeasonTotal!B16</f>
        <v>0</v>
      </c>
      <c r="C16" s="115"/>
      <c r="D16" s="115">
        <f t="shared" si="3"/>
        <v>0</v>
      </c>
      <c r="E16" s="40">
        <f t="shared" si="4"/>
        <v>0</v>
      </c>
      <c r="F16" s="115"/>
      <c r="G16" s="115"/>
      <c r="H16" s="89">
        <f t="shared" si="5"/>
        <v>0</v>
      </c>
      <c r="I16" s="115"/>
      <c r="J16" s="115"/>
      <c r="K16" s="115"/>
      <c r="L16" s="115"/>
      <c r="M16" s="115"/>
      <c r="N16" s="115"/>
      <c r="O16" s="115"/>
      <c r="P16" s="116"/>
      <c r="Q16" s="116"/>
      <c r="R16" s="116"/>
      <c r="S16" s="115"/>
      <c r="T16" s="115"/>
      <c r="U16" s="115"/>
      <c r="V16" s="36">
        <f t="shared" si="0"/>
        <v>0</v>
      </c>
      <c r="W16" s="36">
        <f t="shared" si="1"/>
        <v>0</v>
      </c>
      <c r="X16" s="37">
        <f t="shared" si="2"/>
        <v>0</v>
      </c>
      <c r="Y16" s="37">
        <f t="shared" si="6"/>
        <v>0</v>
      </c>
    </row>
    <row r="17" spans="1:42" x14ac:dyDescent="0.25">
      <c r="A17" s="7">
        <f>SeasonTotal!A17</f>
        <v>14</v>
      </c>
      <c r="B17" s="35">
        <f>SeasonTotal!B17</f>
        <v>0</v>
      </c>
      <c r="C17" s="115"/>
      <c r="D17" s="115">
        <f t="shared" si="3"/>
        <v>0</v>
      </c>
      <c r="E17" s="40">
        <f t="shared" si="4"/>
        <v>0</v>
      </c>
      <c r="F17" s="115"/>
      <c r="G17" s="115"/>
      <c r="H17" s="89">
        <f t="shared" si="5"/>
        <v>0</v>
      </c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5"/>
      <c r="T17" s="115"/>
      <c r="U17" s="115"/>
      <c r="V17" s="36">
        <f t="shared" si="0"/>
        <v>0</v>
      </c>
      <c r="W17" s="36">
        <f t="shared" si="1"/>
        <v>0</v>
      </c>
      <c r="X17" s="37">
        <f t="shared" si="2"/>
        <v>0</v>
      </c>
      <c r="Y17" s="37">
        <f t="shared" si="6"/>
        <v>0</v>
      </c>
    </row>
    <row r="18" spans="1:42" x14ac:dyDescent="0.25">
      <c r="A18" s="7">
        <f>SeasonTotal!A18</f>
        <v>0</v>
      </c>
      <c r="B18" s="35">
        <f>SeasonTotal!B18</f>
        <v>0</v>
      </c>
      <c r="C18" s="115"/>
      <c r="D18" s="115">
        <f t="shared" si="3"/>
        <v>0</v>
      </c>
      <c r="E18" s="40">
        <f t="shared" si="4"/>
        <v>0</v>
      </c>
      <c r="F18" s="115"/>
      <c r="G18" s="115"/>
      <c r="H18" s="89">
        <f t="shared" si="5"/>
        <v>0</v>
      </c>
      <c r="I18" s="115"/>
      <c r="J18" s="115"/>
      <c r="K18" s="115"/>
      <c r="L18" s="115"/>
      <c r="M18" s="115"/>
      <c r="N18" s="115"/>
      <c r="O18" s="115"/>
      <c r="P18" s="116"/>
      <c r="Q18" s="116"/>
      <c r="R18" s="116"/>
      <c r="S18" s="115"/>
      <c r="T18" s="115"/>
      <c r="U18" s="115"/>
      <c r="V18" s="36">
        <f t="shared" si="0"/>
        <v>0</v>
      </c>
      <c r="W18" s="36">
        <f t="shared" si="1"/>
        <v>0</v>
      </c>
      <c r="X18" s="37">
        <f t="shared" si="2"/>
        <v>0</v>
      </c>
      <c r="Y18" s="37">
        <f t="shared" si="6"/>
        <v>0</v>
      </c>
    </row>
    <row r="19" spans="1:42" x14ac:dyDescent="0.25">
      <c r="A19" s="7">
        <f>SeasonTotal!A19</f>
        <v>0</v>
      </c>
      <c r="B19" s="35" t="str">
        <f>SeasonTotal!B19</f>
        <v>copy/paste row above if needed</v>
      </c>
      <c r="C19" s="115"/>
      <c r="D19" s="115">
        <f t="shared" si="3"/>
        <v>0</v>
      </c>
      <c r="E19" s="40">
        <f t="shared" si="4"/>
        <v>0</v>
      </c>
      <c r="F19" s="115"/>
      <c r="G19" s="115"/>
      <c r="H19" s="89">
        <f t="shared" si="5"/>
        <v>0</v>
      </c>
      <c r="I19" s="115"/>
      <c r="J19" s="115"/>
      <c r="K19" s="115"/>
      <c r="L19" s="115"/>
      <c r="M19" s="115"/>
      <c r="N19" s="115"/>
      <c r="O19" s="115"/>
      <c r="P19" s="116"/>
      <c r="Q19" s="116"/>
      <c r="R19" s="116"/>
      <c r="S19" s="115"/>
      <c r="T19" s="115"/>
      <c r="U19" s="115"/>
      <c r="V19" s="36">
        <f t="shared" si="0"/>
        <v>0</v>
      </c>
      <c r="W19" s="36">
        <f t="shared" si="1"/>
        <v>0</v>
      </c>
      <c r="X19" s="37">
        <f t="shared" si="2"/>
        <v>0</v>
      </c>
      <c r="Y19" s="37">
        <f t="shared" si="6"/>
        <v>0</v>
      </c>
    </row>
    <row r="20" spans="1:42" x14ac:dyDescent="0.25">
      <c r="A20" s="51"/>
      <c r="B20" s="46" t="str">
        <f>SeasonTotal!B20</f>
        <v>leave row blank</v>
      </c>
      <c r="C20" s="47"/>
      <c r="D20" s="47"/>
      <c r="E20" s="48"/>
      <c r="F20" s="47"/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/>
      <c r="W20" s="49"/>
      <c r="X20" s="50"/>
      <c r="Y20" s="50"/>
    </row>
    <row r="21" spans="1:42" s="1" customFormat="1" x14ac:dyDescent="0.25">
      <c r="A21" s="2"/>
      <c r="B21" s="27" t="s">
        <v>17</v>
      </c>
      <c r="C21" s="118">
        <f>SUM(C5:C20)</f>
        <v>1</v>
      </c>
      <c r="D21" s="118">
        <f>SUM(D5:D20)</f>
        <v>5</v>
      </c>
      <c r="E21" s="119">
        <f>IFERROR(D21/C22,0)</f>
        <v>5</v>
      </c>
      <c r="F21" s="118">
        <f>SUM(F5:F20)</f>
        <v>4</v>
      </c>
      <c r="G21" s="118">
        <f>SUM(G5:G20)</f>
        <v>3</v>
      </c>
      <c r="H21" s="118">
        <f t="shared" ref="H21:T21" si="7">SUM(H5:H20)</f>
        <v>1</v>
      </c>
      <c r="I21" s="118">
        <f t="shared" si="7"/>
        <v>0</v>
      </c>
      <c r="J21" s="118">
        <f t="shared" si="7"/>
        <v>1</v>
      </c>
      <c r="K21" s="118">
        <f t="shared" si="7"/>
        <v>0</v>
      </c>
      <c r="L21" s="118">
        <f t="shared" si="7"/>
        <v>0</v>
      </c>
      <c r="M21" s="118">
        <f t="shared" si="7"/>
        <v>1</v>
      </c>
      <c r="N21" s="118">
        <f>SUM(N5:N20)</f>
        <v>1</v>
      </c>
      <c r="O21" s="118">
        <f>SUM(O5:O20)</f>
        <v>0</v>
      </c>
      <c r="P21" s="118">
        <f>SUM(P5:P20)</f>
        <v>1</v>
      </c>
      <c r="Q21" s="118">
        <f>SUM(Q5:Q20)</f>
        <v>0</v>
      </c>
      <c r="R21" s="118">
        <f>SUM(R5:R20)</f>
        <v>0</v>
      </c>
      <c r="S21" s="118">
        <f t="shared" si="7"/>
        <v>1</v>
      </c>
      <c r="T21" s="118">
        <f t="shared" si="7"/>
        <v>1</v>
      </c>
      <c r="U21" s="118"/>
      <c r="V21" s="38">
        <f>IF(H21=0,0,(H21/G21))</f>
        <v>0.33333333333333331</v>
      </c>
      <c r="W21" s="36">
        <f>(IFERROR((H21+S21+O21)/(F21-R21),0))</f>
        <v>0.5</v>
      </c>
      <c r="X21" s="37">
        <f>IFERROR((I21+(2*J21)+(3*K21)+(4*L21))/G21,0)</f>
        <v>0.66666666666666663</v>
      </c>
      <c r="Y21" s="39">
        <f>W21+X21</f>
        <v>1.1666666666666665</v>
      </c>
    </row>
    <row r="22" spans="1:42" x14ac:dyDescent="0.25">
      <c r="A22" s="3"/>
      <c r="B22" s="4" t="s">
        <v>0</v>
      </c>
      <c r="C22" s="120">
        <f>MAX(C5:C20)</f>
        <v>1</v>
      </c>
      <c r="D22" s="121"/>
      <c r="E22" s="121"/>
      <c r="F22" s="122">
        <f t="shared" ref="F22:T22" si="8">F21/$C$22</f>
        <v>4</v>
      </c>
      <c r="G22" s="122">
        <f t="shared" si="8"/>
        <v>3</v>
      </c>
      <c r="H22" s="122">
        <f t="shared" si="8"/>
        <v>1</v>
      </c>
      <c r="I22" s="122">
        <f>I21/$C$22</f>
        <v>0</v>
      </c>
      <c r="J22" s="122">
        <f t="shared" si="8"/>
        <v>1</v>
      </c>
      <c r="K22" s="122">
        <f t="shared" si="8"/>
        <v>0</v>
      </c>
      <c r="L22" s="122">
        <f t="shared" si="8"/>
        <v>0</v>
      </c>
      <c r="M22" s="122">
        <f t="shared" si="8"/>
        <v>1</v>
      </c>
      <c r="N22" s="122">
        <f t="shared" si="8"/>
        <v>1</v>
      </c>
      <c r="O22" s="122">
        <f t="shared" si="8"/>
        <v>0</v>
      </c>
      <c r="P22" s="122">
        <f t="shared" si="8"/>
        <v>1</v>
      </c>
      <c r="Q22" s="122">
        <f t="shared" si="8"/>
        <v>0</v>
      </c>
      <c r="R22" s="122">
        <f t="shared" si="8"/>
        <v>0</v>
      </c>
      <c r="S22" s="122">
        <f t="shared" si="8"/>
        <v>1</v>
      </c>
      <c r="T22" s="122">
        <f t="shared" si="8"/>
        <v>1</v>
      </c>
      <c r="U22" s="122"/>
      <c r="V22" s="25"/>
      <c r="W22" s="25"/>
      <c r="X22" s="26"/>
      <c r="Y22" s="26"/>
    </row>
    <row r="23" spans="1:42" x14ac:dyDescent="0.25">
      <c r="A23" s="123"/>
      <c r="B23" s="124"/>
      <c r="C23" s="125"/>
      <c r="D23" s="126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  <c r="W23" s="128"/>
      <c r="X23" s="97"/>
      <c r="Y23" s="97"/>
    </row>
    <row r="24" spans="1:42" x14ac:dyDescent="0.25">
      <c r="A24" s="87"/>
      <c r="B24" s="88"/>
      <c r="C24" s="19"/>
      <c r="D24" s="6"/>
      <c r="E24" s="11"/>
      <c r="F24" s="6"/>
      <c r="V24" s="66"/>
      <c r="W24" s="67"/>
      <c r="X24" s="67"/>
    </row>
    <row r="25" spans="1:42" s="62" customFormat="1" x14ac:dyDescent="0.25">
      <c r="A25" s="60" t="s">
        <v>57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22"/>
      <c r="T25" s="22"/>
      <c r="U25" s="22"/>
      <c r="V25" s="22"/>
      <c r="W25" s="22"/>
      <c r="X25" s="22"/>
      <c r="Z25" s="102" t="s">
        <v>69</v>
      </c>
      <c r="AA25" s="103"/>
      <c r="AB25" s="103"/>
      <c r="AC25" s="103"/>
      <c r="AD25" s="103"/>
      <c r="AF25" s="102" t="s">
        <v>96</v>
      </c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</row>
    <row r="26" spans="1:42" s="14" customFormat="1" ht="30" x14ac:dyDescent="0.25">
      <c r="A26" s="12" t="s">
        <v>16</v>
      </c>
      <c r="B26" s="9" t="s">
        <v>18</v>
      </c>
      <c r="C26" s="13" t="s">
        <v>25</v>
      </c>
      <c r="D26" s="13" t="s">
        <v>61</v>
      </c>
      <c r="E26" s="12" t="s">
        <v>20</v>
      </c>
      <c r="F26" s="12" t="s">
        <v>32</v>
      </c>
      <c r="G26" s="13" t="s">
        <v>19</v>
      </c>
      <c r="H26" s="13"/>
      <c r="I26" s="12" t="s">
        <v>10</v>
      </c>
      <c r="J26" s="12" t="s">
        <v>14</v>
      </c>
      <c r="K26" s="12" t="s">
        <v>13</v>
      </c>
      <c r="L26" s="13" t="s">
        <v>67</v>
      </c>
      <c r="M26" s="12" t="s">
        <v>43</v>
      </c>
      <c r="N26" s="13" t="s">
        <v>26</v>
      </c>
      <c r="O26" s="12" t="s">
        <v>48</v>
      </c>
      <c r="P26" s="12" t="s">
        <v>33</v>
      </c>
      <c r="Q26" s="12" t="s">
        <v>49</v>
      </c>
      <c r="R26" s="12" t="s">
        <v>50</v>
      </c>
      <c r="S26" s="12" t="s">
        <v>55</v>
      </c>
      <c r="T26" s="12" t="s">
        <v>51</v>
      </c>
      <c r="U26" s="12" t="s">
        <v>52</v>
      </c>
      <c r="V26" s="12" t="s">
        <v>53</v>
      </c>
      <c r="W26" s="12" t="s">
        <v>54</v>
      </c>
      <c r="X26" s="12" t="s">
        <v>11</v>
      </c>
      <c r="Z26" s="12" t="s">
        <v>70</v>
      </c>
      <c r="AA26" s="12" t="s">
        <v>71</v>
      </c>
      <c r="AB26" s="12" t="s">
        <v>72</v>
      </c>
      <c r="AC26" s="12" t="s">
        <v>73</v>
      </c>
      <c r="AD26" s="12" t="s">
        <v>74</v>
      </c>
      <c r="AF26" s="135" t="s">
        <v>87</v>
      </c>
      <c r="AG26" s="12" t="s">
        <v>88</v>
      </c>
      <c r="AH26" s="12" t="s">
        <v>89</v>
      </c>
      <c r="AI26" s="12" t="s">
        <v>90</v>
      </c>
      <c r="AJ26" s="12" t="s">
        <v>91</v>
      </c>
      <c r="AK26" s="12" t="s">
        <v>92</v>
      </c>
      <c r="AL26" s="12" t="s">
        <v>93</v>
      </c>
      <c r="AM26" s="12" t="s">
        <v>94</v>
      </c>
      <c r="AN26" s="12" t="s">
        <v>95</v>
      </c>
      <c r="AO26" s="12" t="s">
        <v>85</v>
      </c>
      <c r="AP26" s="12" t="s">
        <v>98</v>
      </c>
    </row>
    <row r="27" spans="1:42" x14ac:dyDescent="0.25">
      <c r="A27" s="68">
        <f t="shared" ref="A27:B41" si="9">A5</f>
        <v>1</v>
      </c>
      <c r="B27" s="69" t="str">
        <f t="shared" si="9"/>
        <v>Pete John</v>
      </c>
      <c r="C27" s="115">
        <v>1</v>
      </c>
      <c r="D27" s="117">
        <v>4</v>
      </c>
      <c r="E27" s="115">
        <v>5</v>
      </c>
      <c r="F27" s="115">
        <v>3</v>
      </c>
      <c r="G27" s="115">
        <v>2</v>
      </c>
      <c r="H27" s="115"/>
      <c r="I27" s="115">
        <v>2</v>
      </c>
      <c r="J27" s="115">
        <v>4</v>
      </c>
      <c r="K27" s="115">
        <v>1</v>
      </c>
      <c r="L27" s="10">
        <f>IFERROR(IF(D27=0,0,G27/D27*SeasonTotal!$G$2),0)</f>
        <v>3.5</v>
      </c>
      <c r="M27" s="10">
        <f t="shared" ref="M27:M41" si="10">IFERROR((I27+E27)/D27,0)</f>
        <v>1.75</v>
      </c>
      <c r="N27" s="10">
        <f t="shared" ref="N27:N41" si="11">IFERROR(D27/C27,0)</f>
        <v>4</v>
      </c>
      <c r="O27" s="115">
        <f>5+12+1</f>
        <v>18</v>
      </c>
      <c r="P27" s="115">
        <v>75</v>
      </c>
      <c r="Q27" s="116">
        <v>40</v>
      </c>
      <c r="R27" s="116">
        <v>35</v>
      </c>
      <c r="S27" s="52">
        <f t="shared" ref="S27:S41" si="12">IFERROR(IF(Q27+R27=0,"nm",Q27/P27),"nm")</f>
        <v>0.53333333333333333</v>
      </c>
      <c r="T27" s="53">
        <f t="shared" ref="T27:T41" si="13">IFERROR(P27/D27,0)</f>
        <v>18.75</v>
      </c>
      <c r="U27" s="53">
        <f t="shared" ref="U27:U41" si="14">IFERROR(P27/O27,0)</f>
        <v>4.166666666666667</v>
      </c>
      <c r="V27" s="10">
        <f>IFERROR(J27/O27,0)</f>
        <v>0.22222222222222221</v>
      </c>
      <c r="W27" s="10">
        <f>IFERROR(I27/O27,0)</f>
        <v>0.1111111111111111</v>
      </c>
      <c r="X27" s="70">
        <f t="shared" ref="X27:X41" si="15">IFERROR(IF(O27=0,0,(E27+I27+K27)/O27),"nm")</f>
        <v>0.44444444444444442</v>
      </c>
      <c r="Z27" s="116">
        <v>3</v>
      </c>
      <c r="AA27" s="116">
        <v>1</v>
      </c>
      <c r="AB27" s="116">
        <v>1</v>
      </c>
      <c r="AC27" s="107">
        <f>IFERROR(1-AD27/Z27,0)</f>
        <v>0.66666666666666674</v>
      </c>
      <c r="AD27" s="116">
        <v>1</v>
      </c>
      <c r="AF27" s="115">
        <v>4</v>
      </c>
      <c r="AG27" s="115"/>
      <c r="AH27" s="115"/>
      <c r="AI27" s="115"/>
      <c r="AJ27" s="115"/>
      <c r="AK27" s="115"/>
      <c r="AL27" s="115"/>
      <c r="AM27" s="115"/>
      <c r="AN27" s="115">
        <v>1</v>
      </c>
      <c r="AO27" s="115">
        <v>1</v>
      </c>
      <c r="AP27" s="115">
        <f>SUM(AF27:AO27)</f>
        <v>6</v>
      </c>
    </row>
    <row r="28" spans="1:42" x14ac:dyDescent="0.25">
      <c r="A28" s="68">
        <f t="shared" si="9"/>
        <v>2</v>
      </c>
      <c r="B28" s="69">
        <f t="shared" si="9"/>
        <v>0</v>
      </c>
      <c r="C28" s="115"/>
      <c r="D28" s="117"/>
      <c r="E28" s="115"/>
      <c r="F28" s="115"/>
      <c r="G28" s="115"/>
      <c r="H28" s="115"/>
      <c r="I28" s="115"/>
      <c r="J28" s="115"/>
      <c r="K28" s="115"/>
      <c r="L28" s="10">
        <f>IFERROR(IF(D28=0,0,G28/D28*SeasonTotal!$G$2),0)</f>
        <v>0</v>
      </c>
      <c r="M28" s="10">
        <f t="shared" si="10"/>
        <v>0</v>
      </c>
      <c r="N28" s="10">
        <f t="shared" si="11"/>
        <v>0</v>
      </c>
      <c r="O28" s="115"/>
      <c r="P28" s="115"/>
      <c r="Q28" s="116"/>
      <c r="R28" s="116"/>
      <c r="S28" s="52" t="str">
        <f t="shared" si="12"/>
        <v>nm</v>
      </c>
      <c r="T28" s="53">
        <f t="shared" si="13"/>
        <v>0</v>
      </c>
      <c r="U28" s="53">
        <f t="shared" si="14"/>
        <v>0</v>
      </c>
      <c r="V28" s="10">
        <f t="shared" ref="V28:V41" si="16">IFERROR(J28/O28,0)</f>
        <v>0</v>
      </c>
      <c r="W28" s="10">
        <f t="shared" ref="W28:W41" si="17">IFERROR(I28/O28,0)</f>
        <v>0</v>
      </c>
      <c r="X28" s="70">
        <f t="shared" si="15"/>
        <v>0</v>
      </c>
      <c r="Z28" s="116"/>
      <c r="AA28" s="116"/>
      <c r="AB28" s="116"/>
      <c r="AC28" s="107">
        <f t="shared" ref="AC28:AC43" si="18">IFERROR(1-AD28/Z28,0)</f>
        <v>0</v>
      </c>
      <c r="AD28" s="116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>
        <f t="shared" ref="AP28:AP41" si="19">SUM(AF28:AO28)</f>
        <v>0</v>
      </c>
    </row>
    <row r="29" spans="1:42" x14ac:dyDescent="0.25">
      <c r="A29" s="68">
        <f t="shared" si="9"/>
        <v>3</v>
      </c>
      <c r="B29" s="69">
        <f t="shared" si="9"/>
        <v>0</v>
      </c>
      <c r="C29" s="115"/>
      <c r="D29" s="117"/>
      <c r="E29" s="115"/>
      <c r="F29" s="115"/>
      <c r="G29" s="115"/>
      <c r="H29" s="115"/>
      <c r="I29" s="115"/>
      <c r="J29" s="115"/>
      <c r="K29" s="115"/>
      <c r="L29" s="10">
        <f>IFERROR(IF(D29=0,0,G29/D29*SeasonTotal!$G$2),0)</f>
        <v>0</v>
      </c>
      <c r="M29" s="10">
        <f t="shared" si="10"/>
        <v>0</v>
      </c>
      <c r="N29" s="10">
        <f t="shared" si="11"/>
        <v>0</v>
      </c>
      <c r="O29" s="115"/>
      <c r="P29" s="115"/>
      <c r="Q29" s="116"/>
      <c r="R29" s="116"/>
      <c r="S29" s="52" t="str">
        <f t="shared" si="12"/>
        <v>nm</v>
      </c>
      <c r="T29" s="53">
        <f t="shared" si="13"/>
        <v>0</v>
      </c>
      <c r="U29" s="53">
        <f t="shared" si="14"/>
        <v>0</v>
      </c>
      <c r="V29" s="10">
        <f t="shared" si="16"/>
        <v>0</v>
      </c>
      <c r="W29" s="10">
        <f t="shared" si="17"/>
        <v>0</v>
      </c>
      <c r="X29" s="70">
        <f t="shared" si="15"/>
        <v>0</v>
      </c>
      <c r="Z29" s="116"/>
      <c r="AA29" s="116"/>
      <c r="AB29" s="116"/>
      <c r="AC29" s="107">
        <f>IFERROR(1-AD29/Z29,0)</f>
        <v>0</v>
      </c>
      <c r="AD29" s="116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>
        <f t="shared" si="19"/>
        <v>0</v>
      </c>
    </row>
    <row r="30" spans="1:42" x14ac:dyDescent="0.25">
      <c r="A30" s="68">
        <f t="shared" si="9"/>
        <v>4</v>
      </c>
      <c r="B30" s="69">
        <f t="shared" si="9"/>
        <v>0</v>
      </c>
      <c r="C30" s="115"/>
      <c r="D30" s="117"/>
      <c r="E30" s="115"/>
      <c r="F30" s="115"/>
      <c r="G30" s="115"/>
      <c r="H30" s="115"/>
      <c r="I30" s="115"/>
      <c r="J30" s="115"/>
      <c r="K30" s="115"/>
      <c r="L30" s="10">
        <f>IFERROR(IF(D30=0,0,G30/D30*SeasonTotal!$G$2),0)</f>
        <v>0</v>
      </c>
      <c r="M30" s="10">
        <f t="shared" si="10"/>
        <v>0</v>
      </c>
      <c r="N30" s="10">
        <f t="shared" si="11"/>
        <v>0</v>
      </c>
      <c r="O30" s="115"/>
      <c r="P30" s="115"/>
      <c r="Q30" s="116"/>
      <c r="R30" s="116"/>
      <c r="S30" s="52" t="str">
        <f t="shared" si="12"/>
        <v>nm</v>
      </c>
      <c r="T30" s="53">
        <f t="shared" si="13"/>
        <v>0</v>
      </c>
      <c r="U30" s="53">
        <f t="shared" si="14"/>
        <v>0</v>
      </c>
      <c r="V30" s="10">
        <f t="shared" si="16"/>
        <v>0</v>
      </c>
      <c r="W30" s="10">
        <f t="shared" si="17"/>
        <v>0</v>
      </c>
      <c r="X30" s="70">
        <f t="shared" si="15"/>
        <v>0</v>
      </c>
      <c r="Z30" s="116"/>
      <c r="AA30" s="116"/>
      <c r="AB30" s="116"/>
      <c r="AC30" s="107">
        <f t="shared" si="18"/>
        <v>0</v>
      </c>
      <c r="AD30" s="116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>
        <f t="shared" si="19"/>
        <v>0</v>
      </c>
    </row>
    <row r="31" spans="1:42" x14ac:dyDescent="0.25">
      <c r="A31" s="68">
        <f t="shared" si="9"/>
        <v>5</v>
      </c>
      <c r="B31" s="69">
        <f t="shared" si="9"/>
        <v>0</v>
      </c>
      <c r="C31" s="115"/>
      <c r="D31" s="117"/>
      <c r="E31" s="115"/>
      <c r="F31" s="115"/>
      <c r="G31" s="115"/>
      <c r="H31" s="115"/>
      <c r="I31" s="115"/>
      <c r="J31" s="115"/>
      <c r="K31" s="115"/>
      <c r="L31" s="10">
        <f>IFERROR(IF(D31=0,0,G31/D31*SeasonTotal!$G$2),0)</f>
        <v>0</v>
      </c>
      <c r="M31" s="10">
        <f t="shared" si="10"/>
        <v>0</v>
      </c>
      <c r="N31" s="10">
        <f t="shared" si="11"/>
        <v>0</v>
      </c>
      <c r="O31" s="115"/>
      <c r="P31" s="115"/>
      <c r="Q31" s="116"/>
      <c r="R31" s="116"/>
      <c r="S31" s="52" t="str">
        <f t="shared" si="12"/>
        <v>nm</v>
      </c>
      <c r="T31" s="53">
        <f t="shared" si="13"/>
        <v>0</v>
      </c>
      <c r="U31" s="53">
        <f t="shared" si="14"/>
        <v>0</v>
      </c>
      <c r="V31" s="10">
        <f t="shared" si="16"/>
        <v>0</v>
      </c>
      <c r="W31" s="10">
        <f t="shared" si="17"/>
        <v>0</v>
      </c>
      <c r="X31" s="70">
        <f t="shared" si="15"/>
        <v>0</v>
      </c>
      <c r="Z31" s="116"/>
      <c r="AA31" s="116"/>
      <c r="AB31" s="116"/>
      <c r="AC31" s="107">
        <f t="shared" si="18"/>
        <v>0</v>
      </c>
      <c r="AD31" s="116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>
        <f t="shared" si="19"/>
        <v>0</v>
      </c>
    </row>
    <row r="32" spans="1:42" x14ac:dyDescent="0.25">
      <c r="A32" s="68">
        <f t="shared" si="9"/>
        <v>6</v>
      </c>
      <c r="B32" s="69">
        <f t="shared" si="9"/>
        <v>0</v>
      </c>
      <c r="C32" s="115"/>
      <c r="D32" s="117"/>
      <c r="E32" s="115"/>
      <c r="F32" s="115"/>
      <c r="G32" s="115"/>
      <c r="H32" s="115"/>
      <c r="I32" s="115"/>
      <c r="J32" s="115"/>
      <c r="K32" s="115"/>
      <c r="L32" s="10">
        <f>IFERROR(IF(D32=0,0,G32/D32*SeasonTotal!$G$2),0)</f>
        <v>0</v>
      </c>
      <c r="M32" s="10">
        <f t="shared" si="10"/>
        <v>0</v>
      </c>
      <c r="N32" s="10">
        <f t="shared" si="11"/>
        <v>0</v>
      </c>
      <c r="O32" s="115"/>
      <c r="P32" s="115"/>
      <c r="Q32" s="116"/>
      <c r="R32" s="116"/>
      <c r="S32" s="52" t="str">
        <f t="shared" si="12"/>
        <v>nm</v>
      </c>
      <c r="T32" s="53">
        <f t="shared" si="13"/>
        <v>0</v>
      </c>
      <c r="U32" s="53">
        <f t="shared" si="14"/>
        <v>0</v>
      </c>
      <c r="V32" s="10">
        <f t="shared" si="16"/>
        <v>0</v>
      </c>
      <c r="W32" s="10">
        <f t="shared" si="17"/>
        <v>0</v>
      </c>
      <c r="X32" s="70">
        <f t="shared" si="15"/>
        <v>0</v>
      </c>
      <c r="Z32" s="116"/>
      <c r="AA32" s="116"/>
      <c r="AB32" s="116"/>
      <c r="AC32" s="107">
        <f t="shared" si="18"/>
        <v>0</v>
      </c>
      <c r="AD32" s="116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>
        <f t="shared" si="19"/>
        <v>0</v>
      </c>
    </row>
    <row r="33" spans="1:42" x14ac:dyDescent="0.25">
      <c r="A33" s="68">
        <f t="shared" si="9"/>
        <v>7</v>
      </c>
      <c r="B33" s="69">
        <f t="shared" si="9"/>
        <v>0</v>
      </c>
      <c r="C33" s="115"/>
      <c r="D33" s="117"/>
      <c r="E33" s="115"/>
      <c r="F33" s="115"/>
      <c r="G33" s="115"/>
      <c r="H33" s="115"/>
      <c r="I33" s="115"/>
      <c r="J33" s="115"/>
      <c r="K33" s="115"/>
      <c r="L33" s="10">
        <f>IFERROR(IF(D33=0,0,G33/D33*SeasonTotal!$G$2),0)</f>
        <v>0</v>
      </c>
      <c r="M33" s="10">
        <f t="shared" si="10"/>
        <v>0</v>
      </c>
      <c r="N33" s="10">
        <f t="shared" si="11"/>
        <v>0</v>
      </c>
      <c r="O33" s="115"/>
      <c r="P33" s="115"/>
      <c r="Q33" s="116"/>
      <c r="R33" s="116"/>
      <c r="S33" s="52" t="str">
        <f t="shared" si="12"/>
        <v>nm</v>
      </c>
      <c r="T33" s="53">
        <f t="shared" si="13"/>
        <v>0</v>
      </c>
      <c r="U33" s="53">
        <f t="shared" si="14"/>
        <v>0</v>
      </c>
      <c r="V33" s="10">
        <f t="shared" si="16"/>
        <v>0</v>
      </c>
      <c r="W33" s="10">
        <f t="shared" si="17"/>
        <v>0</v>
      </c>
      <c r="X33" s="70">
        <f t="shared" si="15"/>
        <v>0</v>
      </c>
      <c r="Z33" s="116"/>
      <c r="AA33" s="116"/>
      <c r="AB33" s="116"/>
      <c r="AC33" s="107">
        <f t="shared" si="18"/>
        <v>0</v>
      </c>
      <c r="AD33" s="116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>
        <f t="shared" si="19"/>
        <v>0</v>
      </c>
    </row>
    <row r="34" spans="1:42" x14ac:dyDescent="0.25">
      <c r="A34" s="68">
        <f t="shared" si="9"/>
        <v>8</v>
      </c>
      <c r="B34" s="69">
        <f t="shared" si="9"/>
        <v>0</v>
      </c>
      <c r="C34" s="115"/>
      <c r="D34" s="117"/>
      <c r="E34" s="115"/>
      <c r="F34" s="115"/>
      <c r="G34" s="115"/>
      <c r="H34" s="115"/>
      <c r="I34" s="115"/>
      <c r="J34" s="115"/>
      <c r="K34" s="115"/>
      <c r="L34" s="10">
        <f>IFERROR(IF(D34=0,0,G34/D34*SeasonTotal!$G$2),0)</f>
        <v>0</v>
      </c>
      <c r="M34" s="10">
        <f t="shared" si="10"/>
        <v>0</v>
      </c>
      <c r="N34" s="10">
        <f t="shared" si="11"/>
        <v>0</v>
      </c>
      <c r="O34" s="115"/>
      <c r="P34" s="115"/>
      <c r="Q34" s="116"/>
      <c r="R34" s="116"/>
      <c r="S34" s="52" t="str">
        <f t="shared" si="12"/>
        <v>nm</v>
      </c>
      <c r="T34" s="53">
        <f t="shared" si="13"/>
        <v>0</v>
      </c>
      <c r="U34" s="53">
        <f t="shared" si="14"/>
        <v>0</v>
      </c>
      <c r="V34" s="10">
        <f t="shared" si="16"/>
        <v>0</v>
      </c>
      <c r="W34" s="10">
        <f t="shared" si="17"/>
        <v>0</v>
      </c>
      <c r="X34" s="70">
        <f t="shared" si="15"/>
        <v>0</v>
      </c>
      <c r="Z34" s="116"/>
      <c r="AA34" s="116"/>
      <c r="AB34" s="116"/>
      <c r="AC34" s="107">
        <f t="shared" si="18"/>
        <v>0</v>
      </c>
      <c r="AD34" s="116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>
        <f t="shared" si="19"/>
        <v>0</v>
      </c>
    </row>
    <row r="35" spans="1:42" x14ac:dyDescent="0.25">
      <c r="A35" s="68">
        <f t="shared" si="9"/>
        <v>10</v>
      </c>
      <c r="B35" s="69">
        <f t="shared" si="9"/>
        <v>0</v>
      </c>
      <c r="C35" s="115"/>
      <c r="D35" s="117"/>
      <c r="E35" s="115"/>
      <c r="F35" s="115"/>
      <c r="G35" s="115"/>
      <c r="H35" s="115"/>
      <c r="I35" s="115"/>
      <c r="J35" s="115"/>
      <c r="K35" s="115"/>
      <c r="L35" s="10">
        <f>IFERROR(IF(D35=0,0,G35/D35*SeasonTotal!$G$2),0)</f>
        <v>0</v>
      </c>
      <c r="M35" s="10">
        <f t="shared" si="10"/>
        <v>0</v>
      </c>
      <c r="N35" s="10">
        <f t="shared" si="11"/>
        <v>0</v>
      </c>
      <c r="O35" s="115"/>
      <c r="P35" s="115"/>
      <c r="Q35" s="116"/>
      <c r="R35" s="116"/>
      <c r="S35" s="52" t="str">
        <f t="shared" si="12"/>
        <v>nm</v>
      </c>
      <c r="T35" s="53">
        <f t="shared" si="13"/>
        <v>0</v>
      </c>
      <c r="U35" s="53">
        <f t="shared" si="14"/>
        <v>0</v>
      </c>
      <c r="V35" s="10">
        <f t="shared" si="16"/>
        <v>0</v>
      </c>
      <c r="W35" s="10">
        <f t="shared" si="17"/>
        <v>0</v>
      </c>
      <c r="X35" s="70">
        <f t="shared" si="15"/>
        <v>0</v>
      </c>
      <c r="Z35" s="116"/>
      <c r="AA35" s="116"/>
      <c r="AB35" s="116"/>
      <c r="AC35" s="107">
        <f t="shared" si="18"/>
        <v>0</v>
      </c>
      <c r="AD35" s="116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>
        <f t="shared" si="19"/>
        <v>0</v>
      </c>
    </row>
    <row r="36" spans="1:42" x14ac:dyDescent="0.25">
      <c r="A36" s="68">
        <f t="shared" si="9"/>
        <v>11</v>
      </c>
      <c r="B36" s="69">
        <f t="shared" si="9"/>
        <v>0</v>
      </c>
      <c r="C36" s="115"/>
      <c r="D36" s="117"/>
      <c r="E36" s="115"/>
      <c r="F36" s="115"/>
      <c r="G36" s="115"/>
      <c r="H36" s="115"/>
      <c r="I36" s="115"/>
      <c r="J36" s="115"/>
      <c r="K36" s="115"/>
      <c r="L36" s="10">
        <f>IFERROR(IF(D36=0,0,G36/D36*SeasonTotal!$G$2),0)</f>
        <v>0</v>
      </c>
      <c r="M36" s="10">
        <f t="shared" si="10"/>
        <v>0</v>
      </c>
      <c r="N36" s="10">
        <f t="shared" si="11"/>
        <v>0</v>
      </c>
      <c r="O36" s="115"/>
      <c r="P36" s="115"/>
      <c r="Q36" s="116"/>
      <c r="R36" s="116"/>
      <c r="S36" s="52" t="str">
        <f t="shared" si="12"/>
        <v>nm</v>
      </c>
      <c r="T36" s="53">
        <f t="shared" si="13"/>
        <v>0</v>
      </c>
      <c r="U36" s="53">
        <f t="shared" si="14"/>
        <v>0</v>
      </c>
      <c r="V36" s="10">
        <f t="shared" si="16"/>
        <v>0</v>
      </c>
      <c r="W36" s="10">
        <f t="shared" si="17"/>
        <v>0</v>
      </c>
      <c r="X36" s="70">
        <f t="shared" si="15"/>
        <v>0</v>
      </c>
      <c r="Z36" s="116"/>
      <c r="AA36" s="116"/>
      <c r="AB36" s="116"/>
      <c r="AC36" s="107">
        <f t="shared" si="18"/>
        <v>0</v>
      </c>
      <c r="AD36" s="116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>
        <f t="shared" si="19"/>
        <v>0</v>
      </c>
    </row>
    <row r="37" spans="1:42" x14ac:dyDescent="0.25">
      <c r="A37" s="68">
        <f t="shared" si="9"/>
        <v>12</v>
      </c>
      <c r="B37" s="69">
        <f t="shared" si="9"/>
        <v>0</v>
      </c>
      <c r="C37" s="115"/>
      <c r="D37" s="117"/>
      <c r="E37" s="115"/>
      <c r="F37" s="115"/>
      <c r="G37" s="115"/>
      <c r="H37" s="115"/>
      <c r="I37" s="115"/>
      <c r="J37" s="115"/>
      <c r="K37" s="115"/>
      <c r="L37" s="10">
        <f>IFERROR(IF(D37=0,0,G37/D37*SeasonTotal!$G$2),0)</f>
        <v>0</v>
      </c>
      <c r="M37" s="10">
        <f t="shared" si="10"/>
        <v>0</v>
      </c>
      <c r="N37" s="10">
        <f t="shared" si="11"/>
        <v>0</v>
      </c>
      <c r="O37" s="115"/>
      <c r="P37" s="115"/>
      <c r="Q37" s="116"/>
      <c r="R37" s="116"/>
      <c r="S37" s="52" t="str">
        <f t="shared" si="12"/>
        <v>nm</v>
      </c>
      <c r="T37" s="53">
        <f t="shared" si="13"/>
        <v>0</v>
      </c>
      <c r="U37" s="53">
        <f t="shared" si="14"/>
        <v>0</v>
      </c>
      <c r="V37" s="10">
        <f t="shared" si="16"/>
        <v>0</v>
      </c>
      <c r="W37" s="10">
        <f t="shared" si="17"/>
        <v>0</v>
      </c>
      <c r="X37" s="70">
        <f t="shared" si="15"/>
        <v>0</v>
      </c>
      <c r="Z37" s="116"/>
      <c r="AA37" s="116"/>
      <c r="AB37" s="116"/>
      <c r="AC37" s="107">
        <f t="shared" si="18"/>
        <v>0</v>
      </c>
      <c r="AD37" s="116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>
        <f t="shared" si="19"/>
        <v>0</v>
      </c>
    </row>
    <row r="38" spans="1:42" x14ac:dyDescent="0.25">
      <c r="A38" s="68">
        <f t="shared" si="9"/>
        <v>13</v>
      </c>
      <c r="B38" s="69">
        <f t="shared" si="9"/>
        <v>0</v>
      </c>
      <c r="C38" s="115"/>
      <c r="D38" s="117"/>
      <c r="E38" s="115"/>
      <c r="F38" s="115"/>
      <c r="G38" s="115"/>
      <c r="H38" s="115"/>
      <c r="I38" s="115"/>
      <c r="J38" s="115"/>
      <c r="K38" s="115"/>
      <c r="L38" s="10">
        <f>IFERROR(IF(D38=0,0,G38/D38*SeasonTotal!$G$2),0)</f>
        <v>0</v>
      </c>
      <c r="M38" s="10">
        <f t="shared" si="10"/>
        <v>0</v>
      </c>
      <c r="N38" s="10">
        <f t="shared" si="11"/>
        <v>0</v>
      </c>
      <c r="O38" s="115"/>
      <c r="P38" s="115"/>
      <c r="Q38" s="116"/>
      <c r="R38" s="116"/>
      <c r="S38" s="52" t="str">
        <f t="shared" si="12"/>
        <v>nm</v>
      </c>
      <c r="T38" s="53">
        <f t="shared" si="13"/>
        <v>0</v>
      </c>
      <c r="U38" s="53">
        <f t="shared" si="14"/>
        <v>0</v>
      </c>
      <c r="V38" s="10">
        <f t="shared" si="16"/>
        <v>0</v>
      </c>
      <c r="W38" s="10">
        <f t="shared" si="17"/>
        <v>0</v>
      </c>
      <c r="X38" s="70">
        <f t="shared" si="15"/>
        <v>0</v>
      </c>
      <c r="Z38" s="116"/>
      <c r="AA38" s="116"/>
      <c r="AB38" s="116"/>
      <c r="AC38" s="107">
        <f t="shared" si="18"/>
        <v>0</v>
      </c>
      <c r="AD38" s="116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>
        <f t="shared" si="19"/>
        <v>0</v>
      </c>
    </row>
    <row r="39" spans="1:42" x14ac:dyDescent="0.25">
      <c r="A39" s="68">
        <f t="shared" si="9"/>
        <v>14</v>
      </c>
      <c r="B39" s="69">
        <f t="shared" si="9"/>
        <v>0</v>
      </c>
      <c r="C39" s="115"/>
      <c r="D39" s="117"/>
      <c r="E39" s="115"/>
      <c r="F39" s="115"/>
      <c r="G39" s="115"/>
      <c r="H39" s="115"/>
      <c r="I39" s="115"/>
      <c r="J39" s="115"/>
      <c r="K39" s="115"/>
      <c r="L39" s="10">
        <f>IFERROR(IF(D39=0,0,G39/D39*SeasonTotal!$G$2),0)</f>
        <v>0</v>
      </c>
      <c r="M39" s="10">
        <f t="shared" si="10"/>
        <v>0</v>
      </c>
      <c r="N39" s="10">
        <f t="shared" si="11"/>
        <v>0</v>
      </c>
      <c r="O39" s="115"/>
      <c r="P39" s="115"/>
      <c r="Q39" s="116"/>
      <c r="R39" s="116"/>
      <c r="S39" s="52" t="str">
        <f t="shared" si="12"/>
        <v>nm</v>
      </c>
      <c r="T39" s="53">
        <f t="shared" si="13"/>
        <v>0</v>
      </c>
      <c r="U39" s="53">
        <f t="shared" si="14"/>
        <v>0</v>
      </c>
      <c r="V39" s="10">
        <f t="shared" si="16"/>
        <v>0</v>
      </c>
      <c r="W39" s="10">
        <f t="shared" si="17"/>
        <v>0</v>
      </c>
      <c r="X39" s="70">
        <f t="shared" si="15"/>
        <v>0</v>
      </c>
      <c r="Z39" s="116"/>
      <c r="AA39" s="116"/>
      <c r="AB39" s="116"/>
      <c r="AC39" s="107">
        <f t="shared" si="18"/>
        <v>0</v>
      </c>
      <c r="AD39" s="116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 t="shared" si="19"/>
        <v>0</v>
      </c>
    </row>
    <row r="40" spans="1:42" x14ac:dyDescent="0.25">
      <c r="A40" s="68">
        <f t="shared" si="9"/>
        <v>0</v>
      </c>
      <c r="B40" s="69">
        <f t="shared" si="9"/>
        <v>0</v>
      </c>
      <c r="C40" s="115"/>
      <c r="D40" s="117"/>
      <c r="E40" s="115"/>
      <c r="F40" s="115"/>
      <c r="G40" s="115"/>
      <c r="H40" s="115"/>
      <c r="I40" s="115"/>
      <c r="J40" s="115"/>
      <c r="K40" s="115"/>
      <c r="L40" s="10">
        <f>IFERROR(IF(D40=0,0,G40/D40*SeasonTotal!$G$2),0)</f>
        <v>0</v>
      </c>
      <c r="M40" s="10">
        <f t="shared" si="10"/>
        <v>0</v>
      </c>
      <c r="N40" s="10">
        <f t="shared" si="11"/>
        <v>0</v>
      </c>
      <c r="O40" s="115"/>
      <c r="P40" s="115"/>
      <c r="Q40" s="116"/>
      <c r="R40" s="116"/>
      <c r="S40" s="52" t="str">
        <f t="shared" si="12"/>
        <v>nm</v>
      </c>
      <c r="T40" s="53">
        <f t="shared" si="13"/>
        <v>0</v>
      </c>
      <c r="U40" s="53">
        <f t="shared" si="14"/>
        <v>0</v>
      </c>
      <c r="V40" s="10">
        <f t="shared" si="16"/>
        <v>0</v>
      </c>
      <c r="W40" s="10">
        <f t="shared" si="17"/>
        <v>0</v>
      </c>
      <c r="X40" s="70">
        <f t="shared" si="15"/>
        <v>0</v>
      </c>
      <c r="Z40" s="116"/>
      <c r="AA40" s="116"/>
      <c r="AB40" s="116"/>
      <c r="AC40" s="107">
        <f t="shared" si="18"/>
        <v>0</v>
      </c>
      <c r="AD40" s="116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>
        <f t="shared" si="19"/>
        <v>0</v>
      </c>
    </row>
    <row r="41" spans="1:42" x14ac:dyDescent="0.25">
      <c r="A41" s="68">
        <f t="shared" si="9"/>
        <v>0</v>
      </c>
      <c r="B41" s="69" t="str">
        <f t="shared" si="9"/>
        <v>copy/paste row above if needed</v>
      </c>
      <c r="C41" s="115"/>
      <c r="D41" s="117"/>
      <c r="E41" s="115"/>
      <c r="F41" s="115"/>
      <c r="G41" s="115"/>
      <c r="H41" s="115"/>
      <c r="I41" s="115"/>
      <c r="J41" s="115"/>
      <c r="K41" s="115"/>
      <c r="L41" s="10">
        <f>IFERROR(IF(D41=0,0,G41/D41*SeasonTotal!$G$2),0)</f>
        <v>0</v>
      </c>
      <c r="M41" s="10">
        <f t="shared" si="10"/>
        <v>0</v>
      </c>
      <c r="N41" s="10">
        <f t="shared" si="11"/>
        <v>0</v>
      </c>
      <c r="O41" s="115"/>
      <c r="P41" s="115"/>
      <c r="Q41" s="116"/>
      <c r="R41" s="116"/>
      <c r="S41" s="52" t="str">
        <f t="shared" si="12"/>
        <v>nm</v>
      </c>
      <c r="T41" s="53">
        <f t="shared" si="13"/>
        <v>0</v>
      </c>
      <c r="U41" s="53">
        <f t="shared" si="14"/>
        <v>0</v>
      </c>
      <c r="V41" s="10">
        <f t="shared" si="16"/>
        <v>0</v>
      </c>
      <c r="W41" s="10">
        <f t="shared" si="17"/>
        <v>0</v>
      </c>
      <c r="X41" s="70">
        <f t="shared" si="15"/>
        <v>0</v>
      </c>
      <c r="Y41" s="30"/>
      <c r="Z41" s="116"/>
      <c r="AA41" s="116"/>
      <c r="AB41" s="116"/>
      <c r="AC41" s="107">
        <f t="shared" si="18"/>
        <v>0</v>
      </c>
      <c r="AD41" s="116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>
        <f t="shared" si="19"/>
        <v>0</v>
      </c>
    </row>
    <row r="42" spans="1:42" x14ac:dyDescent="0.25">
      <c r="A42" s="68"/>
      <c r="B42" s="46" t="str">
        <f>B20</f>
        <v>leave row blank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30"/>
      <c r="Z42" s="47"/>
      <c r="AA42" s="47"/>
      <c r="AB42" s="47"/>
      <c r="AC42" s="47"/>
      <c r="AD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s="14" customFormat="1" x14ac:dyDescent="0.25">
      <c r="A43" s="2"/>
      <c r="B43" s="27" t="s">
        <v>17</v>
      </c>
      <c r="C43" s="89">
        <f>SUM(C27:C42)</f>
        <v>1</v>
      </c>
      <c r="D43" s="90">
        <f>SUM(D27:D42)</f>
        <v>4</v>
      </c>
      <c r="E43" s="89">
        <f t="shared" ref="E43:K43" si="20">SUM(E27:E42)</f>
        <v>5</v>
      </c>
      <c r="F43" s="89">
        <f t="shared" si="20"/>
        <v>3</v>
      </c>
      <c r="G43" s="89">
        <f t="shared" si="20"/>
        <v>2</v>
      </c>
      <c r="H43" s="89"/>
      <c r="I43" s="89">
        <f t="shared" si="20"/>
        <v>2</v>
      </c>
      <c r="J43" s="89">
        <f t="shared" si="20"/>
        <v>4</v>
      </c>
      <c r="K43" s="89">
        <f t="shared" si="20"/>
        <v>1</v>
      </c>
      <c r="L43" s="55">
        <f>IF(D43=0,0,G43/D43*SeasonTotal!$G$2)</f>
        <v>3.5</v>
      </c>
      <c r="M43" s="55">
        <f>IFERROR((I43+E43)/D43,0)</f>
        <v>1.75</v>
      </c>
      <c r="N43" s="55">
        <f>IFERROR(D43/C43,0)</f>
        <v>4</v>
      </c>
      <c r="O43" s="89">
        <f>SUM(O27:O42)</f>
        <v>18</v>
      </c>
      <c r="P43" s="89">
        <f>SUM(P27:P42)</f>
        <v>75</v>
      </c>
      <c r="Q43" s="89">
        <f>SUM(Q27:Q42)</f>
        <v>40</v>
      </c>
      <c r="R43" s="89">
        <f>SUM(R27:R42)</f>
        <v>35</v>
      </c>
      <c r="S43" s="52">
        <f>IF(Q43+R43=0,"nm",Q43/P43)</f>
        <v>0.53333333333333333</v>
      </c>
      <c r="T43" s="53">
        <f>IFERROR(P43/D43,0)</f>
        <v>18.75</v>
      </c>
      <c r="U43" s="53">
        <f>IFERROR(P43/O43,0)</f>
        <v>4.166666666666667</v>
      </c>
      <c r="V43" s="55">
        <f>IFERROR(J43/O43,0)</f>
        <v>0.22222222222222221</v>
      </c>
      <c r="W43" s="55">
        <f>IFERROR(I43/O43,0)</f>
        <v>0.1111111111111111</v>
      </c>
      <c r="X43" s="70">
        <f>IF(O43=0,0,(E43+I43+K43)/O43)</f>
        <v>0.44444444444444442</v>
      </c>
      <c r="Z43" s="9">
        <f>SUM(Z27:Z42)</f>
        <v>3</v>
      </c>
      <c r="AA43" s="9">
        <f t="shared" ref="AA43:AD43" si="21">SUM(AA27:AA42)</f>
        <v>1</v>
      </c>
      <c r="AB43" s="9">
        <f t="shared" si="21"/>
        <v>1</v>
      </c>
      <c r="AC43" s="107">
        <f t="shared" si="18"/>
        <v>0.66666666666666674</v>
      </c>
      <c r="AD43" s="9">
        <f t="shared" si="21"/>
        <v>1</v>
      </c>
      <c r="AF43" s="89">
        <f>SUM(AF27:AF42)</f>
        <v>4</v>
      </c>
      <c r="AG43" s="89">
        <f t="shared" ref="AG43:AP43" si="22">SUM(AG27:AG42)</f>
        <v>0</v>
      </c>
      <c r="AH43" s="89">
        <f t="shared" si="22"/>
        <v>0</v>
      </c>
      <c r="AI43" s="89">
        <f t="shared" si="22"/>
        <v>0</v>
      </c>
      <c r="AJ43" s="89">
        <f t="shared" si="22"/>
        <v>0</v>
      </c>
      <c r="AK43" s="89">
        <f t="shared" si="22"/>
        <v>0</v>
      </c>
      <c r="AL43" s="89">
        <f t="shared" si="22"/>
        <v>0</v>
      </c>
      <c r="AM43" s="89">
        <f t="shared" si="22"/>
        <v>0</v>
      </c>
      <c r="AN43" s="89">
        <f t="shared" si="22"/>
        <v>1</v>
      </c>
      <c r="AO43" s="89">
        <f t="shared" si="22"/>
        <v>1</v>
      </c>
      <c r="AP43" s="89">
        <f t="shared" si="22"/>
        <v>6</v>
      </c>
    </row>
  </sheetData>
  <pageMargins left="0.25" right="0.2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"/>
  <sheetViews>
    <sheetView workbookViewId="0">
      <selection activeCell="P15" sqref="P15"/>
    </sheetView>
  </sheetViews>
  <sheetFormatPr defaultColWidth="8.85546875" defaultRowHeight="15" x14ac:dyDescent="0.25"/>
  <sheetData/>
  <phoneticPr fontId="0" type="noConversion"/>
  <pageMargins left="0.25" right="0.25" top="0.5" bottom="0.2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SeasonTotal</vt:lpstr>
      <vt:lpstr>&gt;&gt;</vt:lpstr>
      <vt:lpstr>Game (3)</vt:lpstr>
      <vt:lpstr>Game (2)</vt:lpstr>
      <vt:lpstr>Game (1)</vt:lpstr>
      <vt:lpstr>&lt;&lt;</vt:lpstr>
    </vt:vector>
  </TitlesOfParts>
  <Company>Life Time Fitness,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Kendall Harrell</dc:creator>
  <cp:lastModifiedBy>Peter Goepfrich</cp:lastModifiedBy>
  <cp:lastPrinted>2021-03-24T02:50:51Z</cp:lastPrinted>
  <dcterms:created xsi:type="dcterms:W3CDTF">2009-06-15T17:46:27Z</dcterms:created>
  <dcterms:modified xsi:type="dcterms:W3CDTF">2024-03-28T00:57:17Z</dcterms:modified>
</cp:coreProperties>
</file>