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occer - Scottsdale Soccer BOD\Forms\2024 - 2025 Forms\"/>
    </mc:Choice>
  </mc:AlternateContent>
  <xr:revisionPtr revIDLastSave="0" documentId="13_ncr:1_{F51AB90A-CCDE-4922-A966-E348A7622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definedNames>
    <definedName name="_xlnm.Print_Area" localSheetId="0">BUDGET!$B$2:$G$61</definedName>
    <definedName name="sdate">#REF!</definedName>
    <definedName name="StartDate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42" i="1"/>
  <c r="G41" i="1"/>
  <c r="G49" i="1"/>
  <c r="G32" i="1"/>
  <c r="G29" i="1"/>
  <c r="G30" i="1"/>
  <c r="G27" i="1"/>
  <c r="G28" i="1"/>
  <c r="G31" i="1"/>
  <c r="G33" i="1"/>
  <c r="G23" i="1"/>
  <c r="G7" i="1"/>
  <c r="G8" i="1"/>
  <c r="G37" i="1"/>
  <c r="G38" i="1"/>
  <c r="G39" i="1"/>
  <c r="G40" i="1"/>
  <c r="G43" i="1"/>
  <c r="G44" i="1"/>
  <c r="G45" i="1"/>
  <c r="G46" i="1"/>
  <c r="G47" i="1"/>
  <c r="G48" i="1"/>
  <c r="G50" i="1"/>
  <c r="G51" i="1"/>
  <c r="G52" i="1"/>
  <c r="G55" i="1"/>
  <c r="F23" i="1"/>
  <c r="F8" i="1"/>
  <c r="I8" i="1"/>
  <c r="G57" i="1"/>
  <c r="G59" i="1"/>
  <c r="G61" i="1"/>
  <c r="I22" i="1"/>
  <c r="I33" i="1"/>
  <c r="I45" i="1"/>
  <c r="I50" i="1"/>
  <c r="F52" i="1"/>
  <c r="F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 Clement</author>
    <author>Joe Demko</author>
  </authors>
  <commentList>
    <comment ref="D22" authorId="0" shapeId="0" xr:uid="{A8306DFA-292E-4A30-A44C-4368466A61E9}">
      <text>
        <r>
          <rPr>
            <b/>
            <sz val="9"/>
            <color indexed="81"/>
            <rFont val="Tahoma"/>
            <family val="2"/>
          </rPr>
          <t>ASA passed teams, U7 - U14, only and only required for Out-of-State Tournaments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 xr:uid="{3DDF2296-C747-4453-9E3B-5F6BCFBDDDF0}">
      <text>
        <r>
          <rPr>
            <b/>
            <sz val="9"/>
            <color indexed="81"/>
            <rFont val="Tahoma"/>
            <family val="2"/>
          </rPr>
          <t>Breakfast / Lunch / Dinner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$100 per trip, rental car use or personal car use (ONLY reimburse this if the mileage deduction is not used).</t>
        </r>
      </text>
    </comment>
    <comment ref="D3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$0.67 per mile when a personal car is used. This is an "all in" reimbursement for expenses when a personal car is used.  
2024 IRS Mileage Rates.</t>
        </r>
      </text>
    </comment>
    <comment ref="D3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Holiday, End of Season, and/or Birthday.
This is an OPTIONAL Budget item and NOT required.</t>
        </r>
      </text>
    </comment>
    <comment ref="D42" authorId="0" shapeId="0" xr:uid="{6CD76B29-3E4D-4C84-A0FA-4997E4B78849}">
      <text>
        <r>
          <rPr>
            <b/>
            <sz val="9"/>
            <color indexed="81"/>
            <rFont val="Tahoma"/>
            <charset val="1"/>
          </rPr>
          <t>Ex. Bownet, Boards, Poles, Balls, Wagon.
This is an OPTIONAL Budget item and NOT required.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3" authorId="0" shapeId="0" xr:uid="{196452D3-012D-401E-B8B5-B3CC9490FF06}">
      <text>
        <r>
          <rPr>
            <b/>
            <sz val="9"/>
            <color indexed="81"/>
            <rFont val="Tahoma"/>
            <family val="2"/>
          </rPr>
          <t>Ex. Paypal. 
This is an OPTIONAL Budget item and NOT required.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Actual Referee Fee rates and payment processes will be communicated to you by the league you are playing in or listed in the league rules.</t>
        </r>
      </text>
    </comment>
    <comment ref="D4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Team Parties, Team Meals, Photography, Video.
This is an OPTIONAL Budget item and NOT required.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BEFACFD4-E9D0-4C4E-A3AB-3C2328D52948}">
      <text>
        <r>
          <rPr>
            <b/>
            <sz val="9"/>
            <color indexed="81"/>
            <rFont val="Tahoma"/>
            <family val="2"/>
          </rPr>
          <t>This is recommended but NOT required.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Black Jersey &amp; White Jersey
Black Socks
White Socks (if applicable)</t>
        </r>
      </text>
    </comment>
    <comment ref="D49" authorId="0" shapeId="0" xr:uid="{B844D179-B3DA-460C-B4D4-8A08C7A9BD2D}">
      <text>
        <r>
          <rPr>
            <b/>
            <sz val="9"/>
            <color indexed="81"/>
            <rFont val="Tahoma"/>
            <family val="2"/>
          </rPr>
          <t>Create a themed gift basket from your team with $300 + value.  This will be donated to the Club in September and used as an auction item for Club fundraisers.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U15 Age Groups and Older (if applicable)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<sst xmlns="http://schemas.openxmlformats.org/spreadsheetml/2006/main" count="70" uniqueCount="57">
  <si>
    <t>Item</t>
  </si>
  <si>
    <t>$ Per</t>
  </si>
  <si>
    <t>Total</t>
  </si>
  <si>
    <t>Actuals</t>
  </si>
  <si>
    <t>[A] SUBTOTAL</t>
  </si>
  <si>
    <t>Quantity</t>
  </si>
  <si>
    <t>[B] SUBTOTAL</t>
  </si>
  <si>
    <t>Car Rental</t>
  </si>
  <si>
    <t>Fuel</t>
  </si>
  <si>
    <t>Mileage</t>
  </si>
  <si>
    <t>[C] SUBTOTAL</t>
  </si>
  <si>
    <t>Team Canopy</t>
  </si>
  <si>
    <t>Administrative Supplies</t>
  </si>
  <si>
    <t>Team Bench</t>
  </si>
  <si>
    <t>Team Building Events</t>
  </si>
  <si>
    <t>College Advisory Program Team Brochures</t>
  </si>
  <si>
    <t>Bank and Administrative Fees</t>
  </si>
  <si>
    <t>$ Per Registration Fee</t>
  </si>
  <si>
    <t>[B]
COACH'S
TRAVEL EXPENSES</t>
  </si>
  <si>
    <t>[C]
MISCELLANEOUS</t>
  </si>
  <si>
    <t>Extra Uniform for Guest Players (Jerseys / Socks)</t>
  </si>
  <si>
    <t>First Aid Kit (New Supply or Restocking)</t>
  </si>
  <si>
    <r>
      <t xml:space="preserve">TOTAL SEASON'S </t>
    </r>
    <r>
      <rPr>
        <b/>
        <sz val="11"/>
        <color rgb="FFC00000"/>
        <rFont val="Calibri"/>
        <family val="2"/>
        <scheme val="minor"/>
      </rPr>
      <t>ESTIMATED</t>
    </r>
    <r>
      <rPr>
        <b/>
        <sz val="11"/>
        <color theme="1"/>
        <rFont val="Calibri"/>
        <family val="2"/>
        <scheme val="minor"/>
      </rPr>
      <t xml:space="preserve"> TEAM FEE COST [A] + [B] + [C]  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Rounded UP to the nearest $1</t>
    </r>
  </si>
  <si>
    <r>
      <t>TOTAL TEAM FEE COST PER FAMILY (</t>
    </r>
    <r>
      <rPr>
        <b/>
        <sz val="11"/>
        <color rgb="FFC00000"/>
        <rFont val="Calibri"/>
        <family val="2"/>
        <scheme val="minor"/>
      </rPr>
      <t xml:space="preserve">Personal Travel Expenses </t>
    </r>
    <r>
      <rPr>
        <b/>
        <sz val="11"/>
        <rFont val="Calibri"/>
        <family val="2"/>
        <scheme val="minor"/>
      </rPr>
      <t>NOT</t>
    </r>
    <r>
      <rPr>
        <b/>
        <sz val="11"/>
        <color rgb="FFC00000"/>
        <rFont val="Calibri"/>
        <family val="2"/>
        <scheme val="minor"/>
      </rPr>
      <t xml:space="preserve"> Included</t>
    </r>
    <r>
      <rPr>
        <b/>
        <sz val="11"/>
        <color theme="1"/>
        <rFont val="Calibri"/>
        <family val="2"/>
        <scheme val="minor"/>
      </rPr>
      <t xml:space="preserve">)    </t>
    </r>
    <r>
      <rPr>
        <b/>
        <sz val="11"/>
        <color rgb="FFC00000"/>
        <rFont val="Calibri"/>
        <family val="2"/>
        <scheme val="minor"/>
      </rPr>
      <t>Rounded UP to the nearest $1</t>
    </r>
  </si>
  <si>
    <t>** Add an additional note (red triangle) to explain an item in the list (if applicable) **</t>
  </si>
  <si>
    <t>Number of Players on Your Team</t>
  </si>
  <si>
    <t>PLAYERS</t>
  </si>
  <si>
    <t># of Players</t>
  </si>
  <si>
    <t>League Referee Fees (Quantity = # of Games)</t>
  </si>
  <si>
    <t>Scrimmage Referee Fees (Quantity = # of Games)</t>
  </si>
  <si>
    <t>Lodging (Quantity = # of Nights)</t>
  </si>
  <si>
    <t>Airline Flights</t>
  </si>
  <si>
    <t>Online Payment Establishment Fees</t>
  </si>
  <si>
    <t>** Placeholders for a 2nd out of state tournament are included in the Quanity column above **</t>
  </si>
  <si>
    <t>Team Gift Basket (Required for Club Fundraising)</t>
  </si>
  <si>
    <t>GotSport Software Fee at $20.00 per Tournament Registration</t>
  </si>
  <si>
    <t>Your Team Name 2024 - 2025 Team Fee Budget</t>
  </si>
  <si>
    <r>
      <t xml:space="preserve">[A]
TOURNAMENT / LEAGUE FEES
</t>
    </r>
    <r>
      <rPr>
        <sz val="10"/>
        <color rgb="FFC00000"/>
        <rFont val="Calibri"/>
        <family val="2"/>
        <scheme val="minor"/>
      </rPr>
      <t>Red = Out-of-Town / State</t>
    </r>
  </si>
  <si>
    <t>Second Out-of-State Tournament Placeholder (TBD)</t>
  </si>
  <si>
    <t>Arizona Soccer Association (ASA) Travel Request Fee of $30.00 per Out-of-State Tournament</t>
  </si>
  <si>
    <t>Per Diem ($20 / $20  / $30)</t>
  </si>
  <si>
    <t>Team Ice Chest and Towels</t>
  </si>
  <si>
    <t xml:space="preserve">Coaching Equipment </t>
  </si>
  <si>
    <r>
      <t xml:space="preserve">PAYMENT 1: DUE </t>
    </r>
    <r>
      <rPr>
        <b/>
        <sz val="11"/>
        <color rgb="FFC00000"/>
        <rFont val="Calibri"/>
        <family val="2"/>
        <scheme val="minor"/>
      </rPr>
      <t>ON OR BEFORE</t>
    </r>
    <r>
      <rPr>
        <b/>
        <sz val="11"/>
        <color theme="1"/>
        <rFont val="Calibri"/>
        <family val="2"/>
        <scheme val="minor"/>
      </rPr>
      <t xml:space="preserve"> AUGUST 15, 2024</t>
    </r>
  </si>
  <si>
    <r>
      <t xml:space="preserve">PAYMENT 2: DUE </t>
    </r>
    <r>
      <rPr>
        <b/>
        <sz val="11"/>
        <color rgb="FFC00000"/>
        <rFont val="Calibri"/>
        <family val="2"/>
        <scheme val="minor"/>
      </rPr>
      <t>ON OR BEFORE</t>
    </r>
    <r>
      <rPr>
        <b/>
        <sz val="11"/>
        <color theme="1"/>
        <rFont val="Calibri"/>
        <family val="2"/>
        <scheme val="minor"/>
      </rPr>
      <t xml:space="preserve"> OCTOBER 15, 2024</t>
    </r>
  </si>
  <si>
    <t>Phoenix Rising Cup (Aug 30-Sep 1)</t>
  </si>
  <si>
    <t>Arsenal Challenge (Oct 11-13)</t>
  </si>
  <si>
    <t>Las Vegas Mayors Cup (Oct 25-27)</t>
  </si>
  <si>
    <t>Kick for the Cure (Nov 8-10)</t>
  </si>
  <si>
    <t>RSL Holiday Classic (Dec 13-15)</t>
  </si>
  <si>
    <t>** Estimates for credit card processing fees (3.5%) have been added to each Total Registration Fee above **</t>
  </si>
  <si>
    <t>RSL Ostrich Festival (Mar 7-9)</t>
  </si>
  <si>
    <t>CCV Stars Champions Cup (Jan 10-12)</t>
  </si>
  <si>
    <t>Max Shacknai Invitational (MSI) (Feb 20-23)</t>
  </si>
  <si>
    <t>ASA President's Cup (April 2025)</t>
  </si>
  <si>
    <r>
      <t xml:space="preserve">** </t>
    </r>
    <r>
      <rPr>
        <b/>
        <sz val="11"/>
        <rFont val="Calibri"/>
        <family val="2"/>
        <scheme val="minor"/>
      </rPr>
      <t xml:space="preserve">The budget is a "Best Guess" estimate at the beginning of the season and can go up or down as circumstances warrant </t>
    </r>
    <r>
      <rPr>
        <b/>
        <sz val="10"/>
        <color rgb="FFC00000"/>
        <rFont val="Calibri"/>
        <family val="2"/>
        <scheme val="minor"/>
      </rPr>
      <t>**</t>
    </r>
  </si>
  <si>
    <t>Coach or Player Gifts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</si>
</sst>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4" borderId="3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5" borderId="0" xfId="0" applyFill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right"/>
      <protection locked="0"/>
    </xf>
    <xf numFmtId="0" fontId="15" fillId="3" borderId="3" xfId="0" applyFont="1" applyFill="1" applyBorder="1" applyAlignment="1">
      <alignment horizontal="center" vertical="center"/>
    </xf>
    <xf numFmtId="9" fontId="15" fillId="3" borderId="3" xfId="1" applyFont="1" applyFill="1" applyBorder="1" applyAlignment="1">
      <alignment horizontal="right" vertical="center"/>
    </xf>
    <xf numFmtId="164" fontId="15" fillId="3" borderId="3" xfId="0" applyNumberFormat="1" applyFont="1" applyFill="1" applyBorder="1" applyAlignment="1">
      <alignment horizontal="right" vertical="center"/>
    </xf>
    <xf numFmtId="164" fontId="16" fillId="0" borderId="0" xfId="0" applyNumberFormat="1" applyFont="1" applyAlignment="1" applyProtection="1">
      <alignment horizontal="right"/>
      <protection locked="0"/>
    </xf>
    <xf numFmtId="164" fontId="16" fillId="0" borderId="0" xfId="0" applyNumberFormat="1" applyFont="1" applyAlignment="1">
      <alignment horizontal="right"/>
    </xf>
    <xf numFmtId="164" fontId="17" fillId="2" borderId="2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2:K61"/>
  <sheetViews>
    <sheetView showGridLines="0" tabSelected="1" zoomScaleNormal="100" zoomScaleSheetLayoutView="98" workbookViewId="0">
      <selection activeCell="B2" sqref="B2:G2"/>
    </sheetView>
  </sheetViews>
  <sheetFormatPr defaultRowHeight="15" x14ac:dyDescent="0.25"/>
  <cols>
    <col min="1" max="1" width="2.7109375" customWidth="1"/>
    <col min="2" max="2" width="9.140625" style="2"/>
    <col min="3" max="3" width="0.85546875" style="2" customWidth="1"/>
    <col min="4" max="4" width="44.5703125" bestFit="1" customWidth="1"/>
    <col min="5" max="5" width="10.7109375" style="6" customWidth="1"/>
    <col min="6" max="6" width="30.42578125" style="7" customWidth="1"/>
    <col min="7" max="7" width="16.7109375" style="7" customWidth="1"/>
    <col min="8" max="8" width="2.7109375" customWidth="1"/>
    <col min="9" max="9" width="16.7109375" hidden="1" customWidth="1"/>
  </cols>
  <sheetData>
    <row r="2" spans="2:9" ht="24.95" customHeight="1" x14ac:dyDescent="0.25">
      <c r="B2" s="44" t="s">
        <v>36</v>
      </c>
      <c r="C2" s="45"/>
      <c r="D2" s="45"/>
      <c r="E2" s="45"/>
      <c r="F2" s="45"/>
      <c r="G2" s="46"/>
    </row>
    <row r="3" spans="2:9" ht="18.75" x14ac:dyDescent="0.25">
      <c r="B3" s="34"/>
      <c r="C3" s="34"/>
      <c r="D3" s="34"/>
      <c r="E3" s="34"/>
      <c r="F3" s="34"/>
      <c r="G3" s="34"/>
    </row>
    <row r="4" spans="2:9" s="12" customFormat="1" ht="15" customHeight="1" x14ac:dyDescent="0.25">
      <c r="B4" s="47" t="s">
        <v>55</v>
      </c>
      <c r="C4" s="47"/>
      <c r="D4" s="47"/>
      <c r="E4" s="47"/>
      <c r="F4" s="47"/>
      <c r="G4" s="47"/>
    </row>
    <row r="5" spans="2:9" s="12" customFormat="1" ht="15" customHeight="1" x14ac:dyDescent="0.25">
      <c r="C5" s="2"/>
      <c r="D5" s="35"/>
      <c r="E5" s="35"/>
      <c r="F5" s="35"/>
      <c r="G5" s="35"/>
    </row>
    <row r="6" spans="2:9" s="1" customFormat="1" x14ac:dyDescent="0.25">
      <c r="B6" s="39" t="s">
        <v>26</v>
      </c>
      <c r="C6" s="2"/>
      <c r="D6" s="3" t="s">
        <v>0</v>
      </c>
      <c r="E6" s="4" t="s">
        <v>27</v>
      </c>
      <c r="F6" s="32" t="s">
        <v>1</v>
      </c>
      <c r="G6" s="32" t="s">
        <v>2</v>
      </c>
      <c r="I6" s="5" t="s">
        <v>3</v>
      </c>
    </row>
    <row r="7" spans="2:9" x14ac:dyDescent="0.25">
      <c r="B7" s="40"/>
      <c r="D7" t="s">
        <v>25</v>
      </c>
      <c r="E7" s="20">
        <v>11</v>
      </c>
      <c r="F7" s="30">
        <v>0</v>
      </c>
      <c r="G7" s="31">
        <f>E7*F7</f>
        <v>0</v>
      </c>
      <c r="I7" s="8"/>
    </row>
    <row r="8" spans="2:9" s="1" customFormat="1" ht="15.75" thickBot="1" x14ac:dyDescent="0.3">
      <c r="B8" s="41"/>
      <c r="C8"/>
      <c r="D8" s="33" t="s">
        <v>4</v>
      </c>
      <c r="E8" s="27"/>
      <c r="F8" s="28" t="str">
        <f>"~" &amp; ROUND((G8/G55)*100,1) &amp;"%" &amp;" of total"</f>
        <v>~0% of total</v>
      </c>
      <c r="G8" s="29">
        <f>SUM(G7)</f>
        <v>0</v>
      </c>
      <c r="I8" s="11">
        <f>SUM(I7)</f>
        <v>0</v>
      </c>
    </row>
    <row r="9" spans="2:9" ht="20.100000000000001" customHeight="1" x14ac:dyDescent="0.25"/>
    <row r="10" spans="2:9" s="1" customFormat="1" x14ac:dyDescent="0.25">
      <c r="B10" s="42" t="s">
        <v>37</v>
      </c>
      <c r="C10" s="2"/>
      <c r="D10" s="3" t="s">
        <v>0</v>
      </c>
      <c r="E10" s="4"/>
      <c r="F10" s="5" t="s">
        <v>17</v>
      </c>
      <c r="G10" s="5" t="s">
        <v>2</v>
      </c>
      <c r="I10" s="5" t="s">
        <v>3</v>
      </c>
    </row>
    <row r="11" spans="2:9" x14ac:dyDescent="0.25">
      <c r="B11" s="43"/>
      <c r="D11" s="21" t="s">
        <v>45</v>
      </c>
      <c r="E11" s="22"/>
      <c r="F11" s="23">
        <v>525</v>
      </c>
      <c r="G11" s="7">
        <f t="shared" ref="G11:G22" si="0">F11*1.035</f>
        <v>543.375</v>
      </c>
      <c r="I11" s="7"/>
    </row>
    <row r="12" spans="2:9" x14ac:dyDescent="0.25">
      <c r="B12" s="43"/>
      <c r="D12" s="21" t="s">
        <v>46</v>
      </c>
      <c r="E12" s="22"/>
      <c r="F12" s="23">
        <v>590</v>
      </c>
      <c r="G12" s="7">
        <f t="shared" si="0"/>
        <v>610.65</v>
      </c>
      <c r="I12" s="7"/>
    </row>
    <row r="13" spans="2:9" x14ac:dyDescent="0.25">
      <c r="B13" s="43"/>
      <c r="D13" s="24" t="s">
        <v>47</v>
      </c>
      <c r="E13" s="22"/>
      <c r="F13" s="23">
        <v>750</v>
      </c>
      <c r="G13" s="7">
        <f t="shared" si="0"/>
        <v>776.24999999999989</v>
      </c>
      <c r="I13" s="7"/>
    </row>
    <row r="14" spans="2:9" x14ac:dyDescent="0.25">
      <c r="B14" s="43"/>
      <c r="D14" s="21" t="s">
        <v>48</v>
      </c>
      <c r="E14" s="22"/>
      <c r="F14" s="23">
        <v>450</v>
      </c>
      <c r="G14" s="7">
        <f t="shared" si="0"/>
        <v>465.74999999999994</v>
      </c>
      <c r="I14" s="7"/>
    </row>
    <row r="15" spans="2:9" x14ac:dyDescent="0.25">
      <c r="B15" s="43"/>
      <c r="D15" s="21" t="s">
        <v>49</v>
      </c>
      <c r="E15" s="22"/>
      <c r="F15" s="23">
        <v>650</v>
      </c>
      <c r="G15" s="7">
        <f t="shared" si="0"/>
        <v>672.75</v>
      </c>
      <c r="I15" s="7"/>
    </row>
    <row r="16" spans="2:9" x14ac:dyDescent="0.25">
      <c r="B16" s="43"/>
      <c r="D16" s="21" t="s">
        <v>52</v>
      </c>
      <c r="E16" s="22"/>
      <c r="F16" s="23">
        <v>600</v>
      </c>
      <c r="G16" s="7">
        <f t="shared" si="0"/>
        <v>621</v>
      </c>
      <c r="I16" s="7"/>
    </row>
    <row r="17" spans="2:10" x14ac:dyDescent="0.25">
      <c r="B17" s="43"/>
      <c r="D17" s="24" t="s">
        <v>38</v>
      </c>
      <c r="E17" s="22"/>
      <c r="F17" s="23">
        <v>850</v>
      </c>
      <c r="G17" s="7">
        <f t="shared" si="0"/>
        <v>879.74999999999989</v>
      </c>
      <c r="I17" s="7"/>
    </row>
    <row r="18" spans="2:10" x14ac:dyDescent="0.25">
      <c r="B18" s="43"/>
      <c r="D18" s="21" t="s">
        <v>53</v>
      </c>
      <c r="E18" s="22"/>
      <c r="F18" s="23">
        <v>495</v>
      </c>
      <c r="G18" s="7">
        <f t="shared" si="0"/>
        <v>512.32499999999993</v>
      </c>
      <c r="I18" s="7"/>
    </row>
    <row r="19" spans="2:10" x14ac:dyDescent="0.25">
      <c r="B19" s="43"/>
      <c r="D19" s="21" t="s">
        <v>51</v>
      </c>
      <c r="E19" s="22"/>
      <c r="F19" s="23">
        <v>650</v>
      </c>
      <c r="G19" s="7">
        <f t="shared" si="0"/>
        <v>672.75</v>
      </c>
      <c r="I19" s="7"/>
    </row>
    <row r="20" spans="2:10" x14ac:dyDescent="0.25">
      <c r="B20" s="43"/>
      <c r="D20" s="21" t="s">
        <v>54</v>
      </c>
      <c r="E20" s="22"/>
      <c r="F20" s="23">
        <v>750</v>
      </c>
      <c r="G20" s="7">
        <f t="shared" si="0"/>
        <v>776.24999999999989</v>
      </c>
      <c r="I20" s="7"/>
    </row>
    <row r="21" spans="2:10" x14ac:dyDescent="0.25">
      <c r="B21" s="43"/>
      <c r="D21" s="21" t="s">
        <v>35</v>
      </c>
      <c r="E21" s="22"/>
      <c r="F21" s="23">
        <v>200</v>
      </c>
      <c r="G21" s="7">
        <f t="shared" si="0"/>
        <v>206.99999999999997</v>
      </c>
      <c r="I21" s="7"/>
    </row>
    <row r="22" spans="2:10" s="1" customFormat="1" ht="30.75" thickBot="1" x14ac:dyDescent="0.3">
      <c r="B22" s="43"/>
      <c r="C22"/>
      <c r="D22" s="36" t="s">
        <v>39</v>
      </c>
      <c r="E22" s="22"/>
      <c r="F22" s="23">
        <v>60</v>
      </c>
      <c r="G22" s="7">
        <f t="shared" si="0"/>
        <v>62.099999999999994</v>
      </c>
      <c r="I22" s="11">
        <f>SUM(I11:I16)</f>
        <v>0</v>
      </c>
    </row>
    <row r="23" spans="2:10" s="12" customFormat="1" ht="15" customHeight="1" thickBot="1" x14ac:dyDescent="0.3">
      <c r="C23" s="2"/>
      <c r="D23" s="9" t="s">
        <v>4</v>
      </c>
      <c r="E23" s="10"/>
      <c r="F23" s="11" t="str">
        <f>"~" &amp; ROUND((G23/G55)*100,1) &amp;"%" &amp;" of total"</f>
        <v>~50.8% of total</v>
      </c>
      <c r="G23" s="11">
        <f>SUM(G11:G22)</f>
        <v>6799.95</v>
      </c>
    </row>
    <row r="24" spans="2:10" s="12" customFormat="1" ht="15" customHeight="1" x14ac:dyDescent="0.25">
      <c r="C24" s="2"/>
      <c r="D24" s="38" t="s">
        <v>50</v>
      </c>
      <c r="E24" s="38"/>
      <c r="F24" s="38"/>
      <c r="G24" s="38"/>
      <c r="H24"/>
      <c r="I24"/>
      <c r="J24"/>
    </row>
    <row r="25" spans="2:10" ht="20.100000000000001" customHeight="1" x14ac:dyDescent="0.25">
      <c r="C25"/>
      <c r="E25"/>
      <c r="F25"/>
      <c r="G25"/>
    </row>
    <row r="26" spans="2:10" s="1" customFormat="1" x14ac:dyDescent="0.25">
      <c r="B26" s="42" t="s">
        <v>18</v>
      </c>
      <c r="C26" s="2"/>
      <c r="D26" s="3" t="s">
        <v>0</v>
      </c>
      <c r="E26" s="4" t="s">
        <v>5</v>
      </c>
      <c r="F26" s="5" t="s">
        <v>1</v>
      </c>
      <c r="G26" s="5" t="s">
        <v>2</v>
      </c>
      <c r="I26" s="5" t="s">
        <v>3</v>
      </c>
    </row>
    <row r="27" spans="2:10" x14ac:dyDescent="0.25">
      <c r="B27" s="43"/>
      <c r="D27" s="25" t="s">
        <v>31</v>
      </c>
      <c r="E27" s="22">
        <v>2</v>
      </c>
      <c r="F27" s="23">
        <v>350</v>
      </c>
      <c r="G27" s="7">
        <f>E27*F27</f>
        <v>700</v>
      </c>
      <c r="I27" s="7"/>
    </row>
    <row r="28" spans="2:10" x14ac:dyDescent="0.25">
      <c r="B28" s="43"/>
      <c r="D28" s="25" t="s">
        <v>7</v>
      </c>
      <c r="E28" s="22">
        <v>2</v>
      </c>
      <c r="F28" s="23">
        <v>200</v>
      </c>
      <c r="G28" s="7">
        <f t="shared" ref="G28:G31" si="1">E28*F28</f>
        <v>400</v>
      </c>
      <c r="I28" s="7"/>
    </row>
    <row r="29" spans="2:10" x14ac:dyDescent="0.25">
      <c r="B29" s="43"/>
      <c r="D29" s="25" t="s">
        <v>30</v>
      </c>
      <c r="E29" s="22">
        <v>4</v>
      </c>
      <c r="F29" s="23">
        <v>275</v>
      </c>
      <c r="G29" s="7">
        <f t="shared" si="1"/>
        <v>1100</v>
      </c>
      <c r="I29" s="7"/>
    </row>
    <row r="30" spans="2:10" x14ac:dyDescent="0.25">
      <c r="B30" s="43"/>
      <c r="D30" s="25" t="s">
        <v>40</v>
      </c>
      <c r="E30" s="22">
        <v>6</v>
      </c>
      <c r="F30" s="23">
        <v>70</v>
      </c>
      <c r="G30" s="7">
        <f t="shared" si="1"/>
        <v>420</v>
      </c>
      <c r="I30" s="7"/>
    </row>
    <row r="31" spans="2:10" x14ac:dyDescent="0.25">
      <c r="B31" s="43"/>
      <c r="D31" s="25" t="s">
        <v>8</v>
      </c>
      <c r="E31" s="22">
        <v>2</v>
      </c>
      <c r="F31" s="23">
        <v>100</v>
      </c>
      <c r="G31" s="7">
        <f t="shared" si="1"/>
        <v>200</v>
      </c>
      <c r="I31" s="7"/>
    </row>
    <row r="32" spans="2:10" x14ac:dyDescent="0.25">
      <c r="B32" s="43"/>
      <c r="D32" s="25" t="s">
        <v>9</v>
      </c>
      <c r="E32" s="22">
        <v>1000</v>
      </c>
      <c r="F32" s="26">
        <v>0.67</v>
      </c>
      <c r="G32" s="7">
        <f>E32*F32</f>
        <v>670</v>
      </c>
      <c r="I32" s="7"/>
    </row>
    <row r="33" spans="2:9" s="1" customFormat="1" ht="15.75" thickBot="1" x14ac:dyDescent="0.3">
      <c r="B33" s="43"/>
      <c r="C33"/>
      <c r="D33" s="9" t="s">
        <v>6</v>
      </c>
      <c r="E33" s="10"/>
      <c r="F33" s="11" t="str">
        <f>"~" &amp; ROUND((G33/G55)*100,1) &amp;"%" &amp;" of total"</f>
        <v>~26.1% of total</v>
      </c>
      <c r="G33" s="11">
        <f>SUM(G27:G32)</f>
        <v>3490</v>
      </c>
      <c r="I33" s="11">
        <f>SUM(I27:I32)</f>
        <v>0</v>
      </c>
    </row>
    <row r="34" spans="2:9" s="12" customFormat="1" ht="15" customHeight="1" x14ac:dyDescent="0.25">
      <c r="C34" s="2"/>
      <c r="D34" s="37" t="s">
        <v>33</v>
      </c>
      <c r="E34" s="37"/>
      <c r="F34" s="37"/>
      <c r="G34" s="37"/>
    </row>
    <row r="35" spans="2:9" ht="20.100000000000001" customHeight="1" x14ac:dyDescent="0.25"/>
    <row r="36" spans="2:9" s="1" customFormat="1" ht="15" customHeight="1" x14ac:dyDescent="0.25">
      <c r="B36" s="39" t="s">
        <v>19</v>
      </c>
      <c r="C36" s="2"/>
      <c r="D36" s="3" t="s">
        <v>0</v>
      </c>
      <c r="E36" s="4" t="s">
        <v>5</v>
      </c>
      <c r="F36" s="5" t="s">
        <v>1</v>
      </c>
      <c r="G36" s="5" t="s">
        <v>2</v>
      </c>
      <c r="I36" s="5" t="s">
        <v>3</v>
      </c>
    </row>
    <row r="37" spans="2:9" x14ac:dyDescent="0.25">
      <c r="B37" s="40"/>
      <c r="D37" s="21" t="s">
        <v>56</v>
      </c>
      <c r="E37" s="22">
        <v>1</v>
      </c>
      <c r="F37" s="23">
        <v>500</v>
      </c>
      <c r="G37" s="7">
        <f>E37*F37</f>
        <v>500</v>
      </c>
      <c r="I37" s="7"/>
    </row>
    <row r="38" spans="2:9" x14ac:dyDescent="0.25">
      <c r="B38" s="40"/>
      <c r="D38" s="21" t="s">
        <v>21</v>
      </c>
      <c r="E38" s="22">
        <v>1</v>
      </c>
      <c r="F38" s="23">
        <v>100</v>
      </c>
      <c r="G38" s="7">
        <f t="shared" ref="G38:G50" si="2">E38*F38</f>
        <v>100</v>
      </c>
      <c r="I38" s="7"/>
    </row>
    <row r="39" spans="2:9" x14ac:dyDescent="0.25">
      <c r="B39" s="40"/>
      <c r="D39" s="21" t="s">
        <v>13</v>
      </c>
      <c r="E39" s="22">
        <v>1</v>
      </c>
      <c r="F39" s="23">
        <v>100</v>
      </c>
      <c r="G39" s="7">
        <f t="shared" ref="G39" si="3">E39*F39</f>
        <v>100</v>
      </c>
      <c r="I39" s="7"/>
    </row>
    <row r="40" spans="2:9" x14ac:dyDescent="0.25">
      <c r="B40" s="40"/>
      <c r="D40" s="21" t="s">
        <v>11</v>
      </c>
      <c r="E40" s="22">
        <v>1</v>
      </c>
      <c r="F40" s="23">
        <v>200</v>
      </c>
      <c r="G40" s="7">
        <f>E40*F40</f>
        <v>200</v>
      </c>
      <c r="I40" s="7"/>
    </row>
    <row r="41" spans="2:9" x14ac:dyDescent="0.25">
      <c r="B41" s="40"/>
      <c r="D41" s="21" t="s">
        <v>41</v>
      </c>
      <c r="E41" s="22">
        <v>1</v>
      </c>
      <c r="F41" s="23">
        <v>100</v>
      </c>
      <c r="G41" s="7">
        <f>E41*F41</f>
        <v>100</v>
      </c>
      <c r="I41" s="7"/>
    </row>
    <row r="42" spans="2:9" x14ac:dyDescent="0.25">
      <c r="B42" s="40"/>
      <c r="D42" s="21" t="s">
        <v>42</v>
      </c>
      <c r="E42" s="22">
        <v>1</v>
      </c>
      <c r="F42" s="23">
        <v>400</v>
      </c>
      <c r="G42" s="7">
        <f>E42*F42</f>
        <v>400</v>
      </c>
      <c r="I42" s="7"/>
    </row>
    <row r="43" spans="2:9" x14ac:dyDescent="0.25">
      <c r="B43" s="40"/>
      <c r="D43" s="21" t="s">
        <v>32</v>
      </c>
      <c r="E43" s="22">
        <v>1</v>
      </c>
      <c r="F43" s="23">
        <v>89.99</v>
      </c>
      <c r="G43" s="7">
        <f t="shared" si="2"/>
        <v>89.99</v>
      </c>
      <c r="I43" s="7"/>
    </row>
    <row r="44" spans="2:9" x14ac:dyDescent="0.25">
      <c r="B44" s="40"/>
      <c r="D44" s="21" t="s">
        <v>12</v>
      </c>
      <c r="E44" s="22">
        <v>1</v>
      </c>
      <c r="F44" s="23">
        <v>50</v>
      </c>
      <c r="G44" s="7">
        <f t="shared" si="2"/>
        <v>50</v>
      </c>
      <c r="I44" s="7"/>
    </row>
    <row r="45" spans="2:9" s="1" customFormat="1" ht="15.75" thickBot="1" x14ac:dyDescent="0.3">
      <c r="B45" s="40"/>
      <c r="C45"/>
      <c r="D45" s="21" t="s">
        <v>28</v>
      </c>
      <c r="E45" s="22">
        <v>10</v>
      </c>
      <c r="F45" s="23">
        <v>30</v>
      </c>
      <c r="G45" s="7">
        <f t="shared" ref="G45" si="4">E45*F45</f>
        <v>300</v>
      </c>
      <c r="I45" s="11">
        <f>SUM(I37:I44)</f>
        <v>0</v>
      </c>
    </row>
    <row r="46" spans="2:9" s="12" customFormat="1" ht="15.75" x14ac:dyDescent="0.25">
      <c r="B46" s="40"/>
      <c r="C46" s="2"/>
      <c r="D46" s="21" t="s">
        <v>29</v>
      </c>
      <c r="E46" s="22">
        <v>6</v>
      </c>
      <c r="F46" s="23">
        <v>30</v>
      </c>
      <c r="G46" s="7">
        <f t="shared" si="2"/>
        <v>180</v>
      </c>
    </row>
    <row r="47" spans="2:9" x14ac:dyDescent="0.25">
      <c r="B47" s="40"/>
      <c r="D47" s="21" t="s">
        <v>14</v>
      </c>
      <c r="E47" s="22">
        <v>1</v>
      </c>
      <c r="F47" s="23">
        <v>200</v>
      </c>
      <c r="G47" s="7">
        <f t="shared" si="2"/>
        <v>200</v>
      </c>
    </row>
    <row r="48" spans="2:9" x14ac:dyDescent="0.25">
      <c r="B48" s="40"/>
      <c r="D48" s="21" t="s">
        <v>20</v>
      </c>
      <c r="E48" s="22">
        <v>1</v>
      </c>
      <c r="F48" s="23">
        <v>176</v>
      </c>
      <c r="G48" s="7">
        <f t="shared" si="2"/>
        <v>176</v>
      </c>
    </row>
    <row r="49" spans="2:11" x14ac:dyDescent="0.25">
      <c r="B49" s="40"/>
      <c r="D49" s="21" t="s">
        <v>34</v>
      </c>
      <c r="E49" s="22">
        <v>1</v>
      </c>
      <c r="F49" s="23">
        <v>300</v>
      </c>
      <c r="G49" s="7">
        <f t="shared" si="2"/>
        <v>300</v>
      </c>
    </row>
    <row r="50" spans="2:11" s="13" customFormat="1" ht="15.75" thickBot="1" x14ac:dyDescent="0.3">
      <c r="B50" s="40"/>
      <c r="C50" s="2"/>
      <c r="D50" s="21" t="s">
        <v>15</v>
      </c>
      <c r="E50" s="22">
        <v>1</v>
      </c>
      <c r="F50" s="23">
        <v>300</v>
      </c>
      <c r="G50" s="7">
        <f t="shared" si="2"/>
        <v>300</v>
      </c>
      <c r="I50" s="11">
        <f>I8+I22+I33+I45</f>
        <v>0</v>
      </c>
      <c r="K50" s="14"/>
    </row>
    <row r="51" spans="2:11" x14ac:dyDescent="0.25">
      <c r="B51" s="41"/>
      <c r="D51" s="21" t="s">
        <v>16</v>
      </c>
      <c r="E51" s="22">
        <v>1</v>
      </c>
      <c r="F51" s="23">
        <v>100</v>
      </c>
      <c r="G51" s="7">
        <f t="shared" ref="G51" si="5">E51*F51</f>
        <v>100</v>
      </c>
    </row>
    <row r="52" spans="2:11" s="13" customFormat="1" ht="15.75" thickBot="1" x14ac:dyDescent="0.3">
      <c r="D52" s="9" t="s">
        <v>10</v>
      </c>
      <c r="E52" s="10"/>
      <c r="F52" s="11" t="str">
        <f>"~" &amp; ROUND((G52/G55)*100,1) &amp;"%" &amp;" of total"</f>
        <v>~23.1% of total</v>
      </c>
      <c r="G52" s="11">
        <f>SUM(G37:G51)</f>
        <v>3095.99</v>
      </c>
    </row>
    <row r="53" spans="2:11" x14ac:dyDescent="0.25">
      <c r="D53" s="38" t="s">
        <v>24</v>
      </c>
      <c r="E53" s="38"/>
      <c r="F53" s="38"/>
      <c r="G53" s="38"/>
    </row>
    <row r="54" spans="2:11" s="13" customFormat="1" x14ac:dyDescent="0.25">
      <c r="D54"/>
      <c r="E54" s="6"/>
      <c r="F54" s="7"/>
      <c r="G54" s="7"/>
    </row>
    <row r="55" spans="2:11" ht="15.75" thickBot="1" x14ac:dyDescent="0.3">
      <c r="B55" s="19" t="s">
        <v>22</v>
      </c>
      <c r="C55" s="19"/>
      <c r="D55" s="19"/>
      <c r="E55" s="19"/>
      <c r="F55" s="19"/>
      <c r="G55" s="11">
        <f>ROUND(G8+G23+G33+G52,0)</f>
        <v>13386</v>
      </c>
      <c r="J55" s="8"/>
    </row>
    <row r="56" spans="2:11" s="13" customFormat="1" x14ac:dyDescent="0.25">
      <c r="B56"/>
      <c r="C56"/>
      <c r="D56" s="1"/>
      <c r="E56" s="15"/>
      <c r="F56" s="16"/>
      <c r="G56" s="16"/>
    </row>
    <row r="57" spans="2:11" ht="15.75" thickBot="1" x14ac:dyDescent="0.3">
      <c r="B57" s="19" t="s">
        <v>23</v>
      </c>
      <c r="C57" s="19"/>
      <c r="D57" s="19"/>
      <c r="E57" s="19"/>
      <c r="F57" s="19"/>
      <c r="G57" s="11">
        <f>ROUNDUP(G55/E7,0)</f>
        <v>1217</v>
      </c>
    </row>
    <row r="58" spans="2:11" x14ac:dyDescent="0.25">
      <c r="B58"/>
      <c r="C58"/>
      <c r="D58" s="1"/>
      <c r="E58" s="15"/>
      <c r="F58" s="16"/>
      <c r="G58" s="16"/>
    </row>
    <row r="59" spans="2:11" ht="15.75" thickBot="1" x14ac:dyDescent="0.3">
      <c r="B59" s="18" t="s">
        <v>43</v>
      </c>
      <c r="C59" s="18"/>
      <c r="D59" s="18"/>
      <c r="E59" s="18"/>
      <c r="F59" s="18"/>
      <c r="G59" s="17">
        <f>G57/2</f>
        <v>608.5</v>
      </c>
    </row>
    <row r="60" spans="2:11" x14ac:dyDescent="0.25">
      <c r="B60"/>
      <c r="C60"/>
      <c r="D60" s="1"/>
      <c r="E60" s="15"/>
      <c r="F60" s="16"/>
      <c r="G60" s="16"/>
    </row>
    <row r="61" spans="2:11" ht="15.75" thickBot="1" x14ac:dyDescent="0.3">
      <c r="B61" s="18" t="s">
        <v>44</v>
      </c>
      <c r="C61" s="18"/>
      <c r="D61" s="18"/>
      <c r="E61" s="18"/>
      <c r="F61" s="18"/>
      <c r="G61" s="17">
        <f>G57-G59</f>
        <v>608.5</v>
      </c>
    </row>
  </sheetData>
  <mergeCells count="9">
    <mergeCell ref="D34:G34"/>
    <mergeCell ref="D53:G53"/>
    <mergeCell ref="B36:B51"/>
    <mergeCell ref="B26:B33"/>
    <mergeCell ref="B2:G2"/>
    <mergeCell ref="B6:B8"/>
    <mergeCell ref="B10:B22"/>
    <mergeCell ref="D24:G24"/>
    <mergeCell ref="B4:G4"/>
  </mergeCells>
  <printOptions horizontalCentered="1" verticalCentered="1"/>
  <pageMargins left="0.5" right="0.5" top="0.2" bottom="0.2" header="0.3" footer="0.3"/>
  <pageSetup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PRFCYS Team Budget Template (Excel Format 2018)</dc:title>
  <dc:creator>B Clement</dc:creator>
  <cp:lastModifiedBy>B Clement</cp:lastModifiedBy>
  <cp:lastPrinted>2024-05-10T23:38:44Z</cp:lastPrinted>
  <dcterms:created xsi:type="dcterms:W3CDTF">2018-08-13T17:05:11Z</dcterms:created>
  <dcterms:modified xsi:type="dcterms:W3CDTF">2024-05-10T23:41:29Z</dcterms:modified>
</cp:coreProperties>
</file>