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timjones/Flex-Cable Dropbox/Tim Jones/ Dexter/"/>
    </mc:Choice>
  </mc:AlternateContent>
  <xr:revisionPtr revIDLastSave="0" documentId="13_ncr:1_{A1E5BFD0-E2CD-EA46-9E2F-8209174DFCF3}" xr6:coauthVersionLast="47" xr6:coauthVersionMax="47" xr10:uidLastSave="{00000000-0000-0000-0000-000000000000}"/>
  <bookViews>
    <workbookView xWindow="19320" yWindow="3300" windowWidth="31300" windowHeight="28660" xr2:uid="{8B994E57-AF96-2A42-921B-008569A1CDB5}"/>
  </bookViews>
  <sheets>
    <sheet name="Sheet1" sheetId="1" r:id="rId1"/>
  </sheets>
  <definedNames>
    <definedName name="_xlnm.Print_Area" localSheetId="0">Sheet1!$A$1:$R$32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17" i="1" l="1"/>
  <c r="S27" i="1"/>
  <c r="S26" i="1"/>
  <c r="S25" i="1"/>
  <c r="S24" i="1"/>
  <c r="S23" i="1"/>
  <c r="S22" i="1"/>
  <c r="S21" i="1"/>
  <c r="S20" i="1"/>
  <c r="S19" i="1"/>
  <c r="S18" i="1"/>
  <c r="N18" i="1"/>
  <c r="M18" i="1"/>
  <c r="K18" i="1"/>
  <c r="J18" i="1"/>
  <c r="H18" i="1"/>
  <c r="G18" i="1"/>
  <c r="N17" i="1"/>
  <c r="M17" i="1"/>
  <c r="K17" i="1"/>
  <c r="J17" i="1"/>
  <c r="H17" i="1"/>
  <c r="G17" i="1"/>
  <c r="N27" i="1"/>
  <c r="L27" i="1" s="1"/>
  <c r="M27" i="1"/>
  <c r="K27" i="1"/>
  <c r="J27" i="1"/>
  <c r="H27" i="1"/>
  <c r="G27" i="1"/>
  <c r="N26" i="1"/>
  <c r="M26" i="1"/>
  <c r="K26" i="1"/>
  <c r="J26" i="1"/>
  <c r="H26" i="1"/>
  <c r="G26" i="1"/>
  <c r="N25" i="1"/>
  <c r="M25" i="1"/>
  <c r="K25" i="1"/>
  <c r="J25" i="1"/>
  <c r="H25" i="1"/>
  <c r="G25" i="1"/>
  <c r="N24" i="1"/>
  <c r="M24" i="1"/>
  <c r="K24" i="1"/>
  <c r="J24" i="1"/>
  <c r="H24" i="1"/>
  <c r="G24" i="1"/>
  <c r="N23" i="1"/>
  <c r="M23" i="1"/>
  <c r="K23" i="1"/>
  <c r="J23" i="1"/>
  <c r="H23" i="1"/>
  <c r="G23" i="1"/>
  <c r="N22" i="1"/>
  <c r="M22" i="1"/>
  <c r="K22" i="1"/>
  <c r="J22" i="1"/>
  <c r="H22" i="1"/>
  <c r="G22" i="1"/>
  <c r="N21" i="1"/>
  <c r="M21" i="1"/>
  <c r="K21" i="1"/>
  <c r="J21" i="1"/>
  <c r="H21" i="1"/>
  <c r="G21" i="1"/>
  <c r="N20" i="1"/>
  <c r="M20" i="1"/>
  <c r="K20" i="1"/>
  <c r="J20" i="1"/>
  <c r="H20" i="1"/>
  <c r="G20" i="1"/>
  <c r="H19" i="1"/>
  <c r="G19" i="1"/>
  <c r="N19" i="1"/>
  <c r="K19" i="1"/>
  <c r="J19" i="1"/>
  <c r="M19" i="1"/>
  <c r="F22" i="1" l="1"/>
  <c r="I23" i="1"/>
  <c r="I27" i="1"/>
  <c r="F24" i="1"/>
  <c r="F26" i="1"/>
  <c r="L25" i="1"/>
  <c r="G29" i="1"/>
  <c r="L22" i="1"/>
  <c r="I25" i="1"/>
  <c r="I24" i="1"/>
  <c r="F23" i="1"/>
  <c r="I20" i="1"/>
  <c r="L21" i="1"/>
  <c r="F17" i="1"/>
  <c r="I18" i="1"/>
  <c r="L24" i="1"/>
  <c r="I26" i="1"/>
  <c r="F25" i="1"/>
  <c r="L23" i="1"/>
  <c r="I22" i="1"/>
  <c r="F21" i="1"/>
  <c r="I21" i="1"/>
  <c r="F19" i="1"/>
  <c r="L18" i="1"/>
  <c r="I17" i="1"/>
  <c r="F27" i="1"/>
  <c r="L26" i="1"/>
  <c r="L17" i="1"/>
  <c r="F18" i="1"/>
  <c r="F20" i="1"/>
  <c r="L20" i="1"/>
  <c r="L19" i="1"/>
  <c r="I19" i="1"/>
</calcChain>
</file>

<file path=xl/sharedStrings.xml><?xml version="1.0" encoding="utf-8"?>
<sst xmlns="http://schemas.openxmlformats.org/spreadsheetml/2006/main" count="69" uniqueCount="56">
  <si>
    <t>Squirt A</t>
  </si>
  <si>
    <t>Squirt AA</t>
  </si>
  <si>
    <t>Peewee A</t>
  </si>
  <si>
    <t>Peewee AA</t>
  </si>
  <si>
    <t>Bantam A</t>
  </si>
  <si>
    <t>Bantam AA</t>
  </si>
  <si>
    <t>Tier II</t>
  </si>
  <si>
    <t>Tier III</t>
  </si>
  <si>
    <t>Squirt B</t>
  </si>
  <si>
    <t>Peewee B</t>
  </si>
  <si>
    <t>Bantam B</t>
  </si>
  <si>
    <t>10U</t>
  </si>
  <si>
    <t>12U</t>
  </si>
  <si>
    <t>14U</t>
  </si>
  <si>
    <t>9U</t>
  </si>
  <si>
    <t>11U</t>
  </si>
  <si>
    <t>13U</t>
  </si>
  <si>
    <t>16U</t>
  </si>
  <si>
    <t>Midget A</t>
  </si>
  <si>
    <t>Midget AA</t>
  </si>
  <si>
    <t>18U</t>
  </si>
  <si>
    <t>Round Robin</t>
  </si>
  <si>
    <t>Simi-Final</t>
  </si>
  <si>
    <t>Final</t>
  </si>
  <si>
    <t>Period Length</t>
  </si>
  <si>
    <t>17+Cut</t>
  </si>
  <si>
    <t>Enter Ice Price / Hour</t>
  </si>
  <si>
    <t>Game Time Paid for;</t>
  </si>
  <si>
    <t xml:space="preserve">Total Invoice </t>
  </si>
  <si>
    <t>Enter Ref Cost</t>
  </si>
  <si>
    <t>Per Ref</t>
  </si>
  <si>
    <t>Per Game</t>
  </si>
  <si>
    <t xml:space="preserve">1 = Most Wanted </t>
  </si>
  <si>
    <t>Ref Cost</t>
  </si>
  <si>
    <t>Ice Cost</t>
  </si>
  <si>
    <t>Step 1</t>
  </si>
  <si>
    <t>Step 2</t>
  </si>
  <si>
    <t>Step 3</t>
  </si>
  <si>
    <t>Note:</t>
  </si>
  <si>
    <t>Enter the Ice Price per Hour in the (Yellow) - This should include any other expenses (time keeper, etc.)</t>
  </si>
  <si>
    <t>Association Name</t>
  </si>
  <si>
    <t>Association Contact</t>
  </si>
  <si>
    <t xml:space="preserve">DUE 9/1 </t>
  </si>
  <si>
    <t>This Form Must be Submitted to tjones@mahadistrict6.org</t>
  </si>
  <si>
    <t>If you are having problems or questions please contact Tim Jones 231-629-1089</t>
  </si>
  <si>
    <t>Please mark if Association could Host more than 1 Tournament, if needed.</t>
  </si>
  <si>
    <t>Bid Sheet for District Tournaments</t>
  </si>
  <si>
    <r>
      <t xml:space="preserve">Your bid will be calculated based on the agreed upon ice times for each age division that you bid for. Your bid should include the cost of ice per hour at your rink, as well as the cost per game for referees at each age division that you are bidding on. Please rate each division that you are interested to host in order of preference and include the referee cost below.  - </t>
    </r>
    <r>
      <rPr>
        <b/>
        <sz val="12"/>
        <color theme="1"/>
        <rFont val="Calibri"/>
        <family val="2"/>
        <scheme val="minor"/>
      </rPr>
      <t xml:space="preserve">Any Extra Costs will need to be added to the Ice Price / Hour - </t>
    </r>
    <r>
      <rPr>
        <b/>
        <sz val="12"/>
        <color rgb="FFFF0000"/>
        <rFont val="Calibri (Body)"/>
      </rPr>
      <t>Any district tournament could be 8, 6 or 4 team depending on the amount of teams entered.</t>
    </r>
  </si>
  <si>
    <t>Enter the Priority of the tournaments that you would like to host (Pink)</t>
  </si>
  <si>
    <t>Enter the Amount paid to the Ref's Per Game, Per Ref. (Blue)</t>
  </si>
  <si>
    <t>The Amount that you will be paid by MAHA D-6 will be in the "Total Invoice" Column for 8, 6 or 4 team Tournament.</t>
  </si>
  <si>
    <t>Enter the Priority for Tournaments you want</t>
  </si>
  <si>
    <t>Team Tournament</t>
  </si>
  <si>
    <t>Contact Phone Number</t>
  </si>
  <si>
    <t>Contat E-Mail</t>
  </si>
  <si>
    <t>Due 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</si>
</sst>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0" x14ac:knownFonts="1">
    <font>
      <sz val="12"/>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0"/>
      <color indexed="8"/>
      <name val="Helvetica Neue"/>
      <family val="2"/>
    </font>
    <font>
      <sz val="12"/>
      <color rgb="FFFF0000"/>
      <name val="Calibri"/>
      <family val="2"/>
      <scheme val="minor"/>
    </font>
    <font>
      <b/>
      <sz val="16"/>
      <color theme="1"/>
      <name val="Calibri"/>
      <family val="2"/>
      <scheme val="minor"/>
    </font>
    <font>
      <sz val="12"/>
      <color theme="0" tint="-0.249977111117893"/>
      <name val="Calibri"/>
      <family val="2"/>
      <scheme val="minor"/>
    </font>
    <font>
      <b/>
      <sz val="18"/>
      <color theme="1"/>
      <name val="Calibri"/>
      <family val="2"/>
      <scheme val="minor"/>
    </font>
    <font>
      <b/>
      <sz val="24"/>
      <color theme="1"/>
      <name val="Calibri"/>
      <family val="2"/>
      <scheme val="minor"/>
    </font>
    <font>
      <b/>
      <sz val="36"/>
      <color theme="1"/>
      <name val="Calibri"/>
      <family val="2"/>
      <scheme val="minor"/>
    </font>
    <font>
      <b/>
      <sz val="12"/>
      <color theme="0" tint="-0.34998626667073579"/>
      <name val="Calibri"/>
      <family val="2"/>
      <scheme val="minor"/>
    </font>
    <font>
      <b/>
      <sz val="16"/>
      <color theme="0" tint="-0.34998626667073579"/>
      <name val="Calibri"/>
      <family val="2"/>
      <scheme val="minor"/>
    </font>
    <font>
      <sz val="12"/>
      <color theme="0" tint="-0.34998626667073579"/>
      <name val="Calibri"/>
      <family val="2"/>
      <scheme val="minor"/>
    </font>
    <font>
      <b/>
      <sz val="18"/>
      <color rgb="FFFF0000"/>
      <name val="Calibri"/>
      <family val="2"/>
      <scheme val="minor"/>
    </font>
    <font>
      <b/>
      <sz val="26"/>
      <color rgb="FFFF0000"/>
      <name val="Calibri"/>
      <family val="2"/>
      <scheme val="minor"/>
    </font>
    <font>
      <sz val="18"/>
      <color theme="1"/>
      <name val="Calibri"/>
      <family val="2"/>
      <scheme val="minor"/>
    </font>
    <font>
      <b/>
      <sz val="12"/>
      <color rgb="FFFF0000"/>
      <name val="Calibri"/>
      <family val="2"/>
      <scheme val="minor"/>
    </font>
    <font>
      <b/>
      <sz val="12"/>
      <color rgb="FFFF0000"/>
      <name val="Calibri (Body)"/>
    </font>
    <font>
      <b/>
      <sz val="36"/>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FDFF"/>
        <bgColor indexed="64"/>
      </patternFill>
    </fill>
    <fill>
      <patternFill patternType="solid">
        <fgColor rgb="FFFF8AD8"/>
        <bgColor indexed="64"/>
      </patternFill>
    </fill>
    <fill>
      <patternFill patternType="solid">
        <fgColor rgb="FF00FA00"/>
        <bgColor indexed="64"/>
      </patternFill>
    </fill>
    <fill>
      <patternFill patternType="solid">
        <fgColor rgb="FFD5FC7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n">
        <color indexed="64"/>
      </left>
      <right style="thin">
        <color indexed="64"/>
      </right>
      <top/>
      <bottom style="thick">
        <color indexed="64"/>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Protection="0">
      <alignment vertical="top" wrapText="1"/>
    </xf>
  </cellStyleXfs>
  <cellXfs count="118">
    <xf numFmtId="0" fontId="0" fillId="0" borderId="0" xfId="0"/>
    <xf numFmtId="0" fontId="1" fillId="0" borderId="0" xfId="0" applyFont="1" applyAlignment="1">
      <alignment horizontal="center"/>
    </xf>
    <xf numFmtId="0" fontId="0" fillId="0" borderId="0" xfId="0" applyAlignment="1">
      <alignment horizontal="center"/>
    </xf>
    <xf numFmtId="0" fontId="3" fillId="0" borderId="0" xfId="0" applyFont="1"/>
    <xf numFmtId="0" fontId="3" fillId="0" borderId="7" xfId="0" applyFont="1" applyBorder="1" applyAlignment="1">
      <alignment horizontal="center" wrapText="1"/>
    </xf>
    <xf numFmtId="0" fontId="3" fillId="0" borderId="8" xfId="0" applyFont="1" applyBorder="1" applyAlignment="1">
      <alignment horizontal="center"/>
    </xf>
    <xf numFmtId="164" fontId="7" fillId="0" borderId="1" xfId="1" applyNumberFormat="1" applyFont="1" applyBorder="1" applyAlignment="1">
      <alignment horizontal="center"/>
    </xf>
    <xf numFmtId="164" fontId="7" fillId="0" borderId="11" xfId="1" applyNumberFormat="1" applyFont="1" applyBorder="1" applyAlignment="1">
      <alignment horizontal="center"/>
    </xf>
    <xf numFmtId="164" fontId="7" fillId="0" borderId="13" xfId="1" applyNumberFormat="1" applyFont="1" applyBorder="1" applyAlignment="1">
      <alignment horizontal="center"/>
    </xf>
    <xf numFmtId="164" fontId="7" fillId="0" borderId="14" xfId="1" applyNumberFormat="1" applyFont="1" applyBorder="1" applyAlignment="1">
      <alignment horizontal="center"/>
    </xf>
    <xf numFmtId="0" fontId="10" fillId="0" borderId="4" xfId="0" applyFont="1" applyBorder="1" applyAlignment="1">
      <alignment horizontal="right" vertical="center"/>
    </xf>
    <xf numFmtId="0" fontId="6" fillId="0" borderId="0" xfId="0" applyFont="1" applyAlignment="1">
      <alignment wrapText="1"/>
    </xf>
    <xf numFmtId="0" fontId="6" fillId="3" borderId="27" xfId="0" applyFont="1" applyFill="1" applyBorder="1" applyAlignment="1">
      <alignment horizontal="center"/>
    </xf>
    <xf numFmtId="0" fontId="6" fillId="3" borderId="29" xfId="0" applyFont="1" applyFill="1" applyBorder="1" applyAlignment="1">
      <alignment horizontal="center" wrapText="1"/>
    </xf>
    <xf numFmtId="164" fontId="7" fillId="0" borderId="16" xfId="1" applyNumberFormat="1" applyFont="1" applyBorder="1" applyAlignment="1">
      <alignment horizontal="center"/>
    </xf>
    <xf numFmtId="164" fontId="7" fillId="0" borderId="17" xfId="1" applyNumberFormat="1" applyFont="1" applyBorder="1" applyAlignment="1">
      <alignment horizontal="center"/>
    </xf>
    <xf numFmtId="164" fontId="7" fillId="0" borderId="40" xfId="1" applyNumberFormat="1" applyFont="1" applyBorder="1" applyAlignment="1">
      <alignment horizontal="center"/>
    </xf>
    <xf numFmtId="164" fontId="7" fillId="0" borderId="41" xfId="1" applyNumberFormat="1" applyFont="1" applyBorder="1" applyAlignment="1">
      <alignment horizontal="center"/>
    </xf>
    <xf numFmtId="164" fontId="7" fillId="0" borderId="46" xfId="1" applyNumberFormat="1" applyFont="1" applyBorder="1" applyAlignment="1">
      <alignment horizontal="center"/>
    </xf>
    <xf numFmtId="164" fontId="7" fillId="0" borderId="47" xfId="1" applyNumberFormat="1" applyFont="1" applyBorder="1" applyAlignment="1">
      <alignment horizontal="center"/>
    </xf>
    <xf numFmtId="0" fontId="1" fillId="0" borderId="37" xfId="0" applyFont="1" applyBorder="1" applyAlignment="1">
      <alignment horizontal="center"/>
    </xf>
    <xf numFmtId="0" fontId="1" fillId="0" borderId="38" xfId="0" applyFont="1" applyBorder="1"/>
    <xf numFmtId="0" fontId="1" fillId="0" borderId="19" xfId="0" applyFont="1" applyBorder="1" applyAlignment="1">
      <alignment horizontal="center"/>
    </xf>
    <xf numFmtId="0" fontId="1" fillId="0" borderId="25" xfId="0" applyFont="1" applyBorder="1"/>
    <xf numFmtId="0" fontId="1" fillId="0" borderId="43" xfId="0" applyFont="1" applyBorder="1" applyAlignment="1">
      <alignment horizontal="center"/>
    </xf>
    <xf numFmtId="0" fontId="1" fillId="0" borderId="44" xfId="0" applyFont="1" applyBorder="1"/>
    <xf numFmtId="0" fontId="1" fillId="0" borderId="33" xfId="0" applyFont="1" applyBorder="1" applyAlignment="1">
      <alignment horizontal="center"/>
    </xf>
    <xf numFmtId="0" fontId="1" fillId="0" borderId="34" xfId="0" applyFont="1" applyBorder="1"/>
    <xf numFmtId="0" fontId="1" fillId="0" borderId="20" xfId="0" applyFont="1" applyBorder="1" applyAlignment="1">
      <alignment horizontal="center"/>
    </xf>
    <xf numFmtId="0" fontId="1" fillId="0" borderId="26" xfId="0" applyFont="1" applyBorder="1"/>
    <xf numFmtId="0" fontId="11" fillId="0" borderId="0" xfId="0" applyFont="1" applyAlignment="1">
      <alignment horizontal="center" wrapText="1"/>
    </xf>
    <xf numFmtId="0" fontId="11" fillId="0" borderId="46" xfId="0" applyFont="1" applyBorder="1" applyAlignment="1">
      <alignment horizontal="center" wrapText="1"/>
    </xf>
    <xf numFmtId="0" fontId="11" fillId="0" borderId="8" xfId="0" applyFont="1" applyBorder="1" applyAlignment="1">
      <alignment horizontal="center" wrapText="1"/>
    </xf>
    <xf numFmtId="0" fontId="13" fillId="0" borderId="48" xfId="0" applyFont="1" applyBorder="1" applyAlignment="1">
      <alignment horizontal="center"/>
    </xf>
    <xf numFmtId="0" fontId="13" fillId="0" borderId="40" xfId="0" applyFont="1" applyBorder="1" applyAlignment="1">
      <alignment horizontal="center"/>
    </xf>
    <xf numFmtId="0" fontId="13" fillId="0" borderId="41" xfId="0" applyFont="1" applyBorder="1" applyAlignment="1">
      <alignment horizontal="center"/>
    </xf>
    <xf numFmtId="0" fontId="13" fillId="0" borderId="21" xfId="0" applyFont="1" applyBorder="1" applyAlignment="1">
      <alignment horizontal="center"/>
    </xf>
    <xf numFmtId="0" fontId="13" fillId="0" borderId="1" xfId="0" applyFont="1" applyBorder="1" applyAlignment="1">
      <alignment horizontal="center"/>
    </xf>
    <xf numFmtId="0" fontId="13" fillId="0" borderId="11" xfId="0" applyFont="1" applyBorder="1" applyAlignment="1">
      <alignment horizontal="center"/>
    </xf>
    <xf numFmtId="0" fontId="13" fillId="0" borderId="49" xfId="0" applyFont="1" applyBorder="1" applyAlignment="1">
      <alignment horizontal="center"/>
    </xf>
    <xf numFmtId="0" fontId="13" fillId="0" borderId="46" xfId="0" applyFont="1" applyBorder="1" applyAlignment="1">
      <alignment horizontal="center"/>
    </xf>
    <xf numFmtId="0" fontId="13" fillId="0" borderId="47" xfId="0" applyFont="1" applyBorder="1" applyAlignment="1">
      <alignment horizontal="center"/>
    </xf>
    <xf numFmtId="0" fontId="13" fillId="0" borderId="50" xfId="0"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3" fillId="0" borderId="2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1" fillId="0" borderId="36" xfId="0" applyFont="1" applyBorder="1" applyAlignment="1">
      <alignment horizontal="center"/>
    </xf>
    <xf numFmtId="0" fontId="11" fillId="0" borderId="10" xfId="0" applyFont="1" applyBorder="1" applyAlignment="1">
      <alignment horizontal="center"/>
    </xf>
    <xf numFmtId="0" fontId="11" fillId="0" borderId="42" xfId="0" applyFont="1" applyBorder="1" applyAlignment="1">
      <alignment horizontal="center"/>
    </xf>
    <xf numFmtId="0" fontId="11" fillId="0" borderId="15" xfId="0" applyFont="1" applyBorder="1" applyAlignment="1">
      <alignment horizontal="center"/>
    </xf>
    <xf numFmtId="0" fontId="11" fillId="0" borderId="12" xfId="0" applyFont="1" applyBorder="1" applyAlignment="1">
      <alignment horizontal="center"/>
    </xf>
    <xf numFmtId="0" fontId="5" fillId="0" borderId="0" xfId="0" quotePrefix="1" applyFont="1"/>
    <xf numFmtId="164" fontId="15" fillId="0" borderId="0" xfId="1" applyNumberFormat="1" applyFont="1" applyFill="1" applyBorder="1" applyAlignment="1">
      <alignment horizontal="left" vertical="center"/>
    </xf>
    <xf numFmtId="164" fontId="3" fillId="0" borderId="36" xfId="1" applyNumberFormat="1" applyFont="1" applyBorder="1" applyAlignment="1">
      <alignment horizontal="center"/>
    </xf>
    <xf numFmtId="164" fontId="3" fillId="0" borderId="10" xfId="1" applyNumberFormat="1" applyFont="1" applyBorder="1" applyAlignment="1">
      <alignment horizontal="center"/>
    </xf>
    <xf numFmtId="164" fontId="3" fillId="0" borderId="42" xfId="1" applyNumberFormat="1" applyFont="1" applyBorder="1" applyAlignment="1">
      <alignment horizontal="center"/>
    </xf>
    <xf numFmtId="164" fontId="3" fillId="0" borderId="15" xfId="1" applyNumberFormat="1" applyFont="1" applyBorder="1" applyAlignment="1">
      <alignment horizontal="center"/>
    </xf>
    <xf numFmtId="164" fontId="3" fillId="0" borderId="12" xfId="1" applyNumberFormat="1" applyFont="1" applyBorder="1" applyAlignment="1">
      <alignment horizontal="center"/>
    </xf>
    <xf numFmtId="0" fontId="8" fillId="0" borderId="0" xfId="0" applyFont="1"/>
    <xf numFmtId="0" fontId="8" fillId="2" borderId="0" xfId="0" applyFont="1" applyFill="1"/>
    <xf numFmtId="0" fontId="8" fillId="2" borderId="0" xfId="0" applyFont="1" applyFill="1" applyAlignment="1">
      <alignment horizontal="center"/>
    </xf>
    <xf numFmtId="0" fontId="8" fillId="4" borderId="0" xfId="0" applyFont="1" applyFill="1"/>
    <xf numFmtId="0" fontId="8" fillId="4" borderId="0" xfId="0" applyFont="1" applyFill="1" applyAlignment="1">
      <alignment horizontal="center"/>
    </xf>
    <xf numFmtId="0" fontId="8" fillId="3" borderId="0" xfId="0" applyFont="1" applyFill="1"/>
    <xf numFmtId="0" fontId="8" fillId="3" borderId="0" xfId="0" applyFont="1" applyFill="1" applyAlignment="1">
      <alignment horizontal="center"/>
    </xf>
    <xf numFmtId="0" fontId="8" fillId="0" borderId="0" xfId="0" applyFont="1" applyAlignment="1">
      <alignment horizontal="center"/>
    </xf>
    <xf numFmtId="0" fontId="6" fillId="0" borderId="0" xfId="0" applyFont="1" applyAlignment="1">
      <alignment horizontal="right"/>
    </xf>
    <xf numFmtId="0" fontId="0" fillId="0" borderId="0" xfId="0" applyAlignment="1">
      <alignment horizontal="left"/>
    </xf>
    <xf numFmtId="0" fontId="16" fillId="0" borderId="0" xfId="0" applyFont="1"/>
    <xf numFmtId="0" fontId="17" fillId="0" borderId="0" xfId="0" applyFont="1"/>
    <xf numFmtId="0" fontId="15" fillId="0" borderId="0" xfId="0" applyFont="1" applyAlignment="1">
      <alignment horizontal="right"/>
    </xf>
    <xf numFmtId="0" fontId="6" fillId="0" borderId="0" xfId="0" applyFont="1" applyAlignment="1">
      <alignment horizontal="center" vertical="top" wrapText="1"/>
    </xf>
    <xf numFmtId="0" fontId="6" fillId="0" borderId="0" xfId="0" applyFont="1" applyAlignment="1">
      <alignment horizontal="center" wrapText="1"/>
    </xf>
    <xf numFmtId="0" fontId="6" fillId="0" borderId="0" xfId="0" applyFont="1" applyAlignment="1">
      <alignment vertical="top" wrapText="1"/>
    </xf>
    <xf numFmtId="0" fontId="0" fillId="0" borderId="0" xfId="0" applyAlignment="1">
      <alignment horizontal="right"/>
    </xf>
    <xf numFmtId="0" fontId="3" fillId="0" borderId="57" xfId="0" applyFont="1" applyBorder="1" applyAlignment="1">
      <alignment horizontal="center"/>
    </xf>
    <xf numFmtId="0" fontId="6" fillId="4" borderId="38" xfId="1" applyNumberFormat="1" applyFont="1" applyFill="1" applyBorder="1" applyAlignment="1" applyProtection="1">
      <alignment horizontal="center" vertical="center"/>
      <protection locked="0"/>
    </xf>
    <xf numFmtId="165" fontId="6" fillId="3" borderId="39" xfId="1" applyNumberFormat="1" applyFont="1" applyFill="1" applyBorder="1" applyAlignment="1" applyProtection="1">
      <alignment horizontal="center" vertical="center"/>
      <protection locked="0"/>
    </xf>
    <xf numFmtId="0" fontId="6" fillId="4" borderId="25" xfId="1" applyNumberFormat="1" applyFont="1" applyFill="1" applyBorder="1" applyAlignment="1" applyProtection="1">
      <alignment horizontal="center" vertical="center"/>
      <protection locked="0"/>
    </xf>
    <xf numFmtId="165" fontId="6" fillId="3" borderId="23" xfId="1" applyNumberFormat="1" applyFont="1" applyFill="1" applyBorder="1" applyAlignment="1" applyProtection="1">
      <alignment horizontal="center" vertical="center"/>
      <protection locked="0"/>
    </xf>
    <xf numFmtId="0" fontId="6" fillId="4" borderId="44" xfId="1" applyNumberFormat="1" applyFont="1" applyFill="1" applyBorder="1" applyAlignment="1" applyProtection="1">
      <alignment horizontal="center" vertical="center"/>
      <protection locked="0"/>
    </xf>
    <xf numFmtId="165" fontId="6" fillId="3" borderId="45" xfId="1" applyNumberFormat="1" applyFont="1" applyFill="1" applyBorder="1" applyAlignment="1" applyProtection="1">
      <alignment horizontal="center" vertical="center"/>
      <protection locked="0"/>
    </xf>
    <xf numFmtId="0" fontId="6" fillId="4" borderId="34" xfId="1" applyNumberFormat="1" applyFont="1" applyFill="1" applyBorder="1" applyAlignment="1" applyProtection="1">
      <alignment horizontal="center" vertical="center"/>
      <protection locked="0"/>
    </xf>
    <xf numFmtId="165" fontId="6" fillId="3" borderId="35" xfId="1" applyNumberFormat="1" applyFont="1" applyFill="1" applyBorder="1" applyAlignment="1" applyProtection="1">
      <alignment horizontal="center" vertical="center"/>
      <protection locked="0"/>
    </xf>
    <xf numFmtId="0" fontId="6" fillId="4" borderId="26" xfId="1" applyNumberFormat="1" applyFont="1" applyFill="1" applyBorder="1" applyAlignment="1" applyProtection="1">
      <alignment horizontal="center" vertical="center"/>
      <protection locked="0"/>
    </xf>
    <xf numFmtId="165" fontId="6" fillId="3" borderId="24" xfId="1" applyNumberFormat="1" applyFont="1" applyFill="1" applyBorder="1" applyAlignment="1" applyProtection="1">
      <alignment horizontal="center" vertical="center"/>
      <protection locked="0"/>
    </xf>
    <xf numFmtId="165" fontId="9" fillId="2" borderId="28" xfId="1" applyNumberFormat="1"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0" fontId="14" fillId="0" borderId="2" xfId="0" applyFont="1" applyBorder="1" applyAlignment="1">
      <alignment vertical="top"/>
    </xf>
    <xf numFmtId="0" fontId="1" fillId="0" borderId="36" xfId="0" applyFont="1" applyBorder="1" applyAlignment="1">
      <alignment horizontal="center" vertical="center" textRotation="90"/>
    </xf>
    <xf numFmtId="0" fontId="1" fillId="0" borderId="10" xfId="0" applyFont="1" applyBorder="1" applyAlignment="1">
      <alignment horizontal="center" vertical="center" textRotation="90"/>
    </xf>
    <xf numFmtId="0" fontId="1" fillId="0" borderId="42" xfId="0" applyFont="1" applyBorder="1" applyAlignment="1">
      <alignment horizontal="center" vertical="center" textRotation="90"/>
    </xf>
    <xf numFmtId="0" fontId="1" fillId="0" borderId="15" xfId="0" applyFont="1" applyBorder="1" applyAlignment="1">
      <alignment horizontal="center" vertical="center" textRotation="90"/>
    </xf>
    <xf numFmtId="0" fontId="1" fillId="0" borderId="12" xfId="0" applyFont="1" applyBorder="1" applyAlignment="1">
      <alignment horizontal="center" vertical="center" textRotation="90"/>
    </xf>
    <xf numFmtId="0" fontId="11" fillId="0" borderId="51" xfId="0" applyFont="1" applyBorder="1" applyAlignment="1">
      <alignment horizontal="center" wrapText="1"/>
    </xf>
    <xf numFmtId="0" fontId="11" fillId="0" borderId="52" xfId="0" applyFont="1" applyBorder="1" applyAlignment="1">
      <alignment horizontal="center" wrapText="1"/>
    </xf>
    <xf numFmtId="0" fontId="6" fillId="6" borderId="9" xfId="0" applyFont="1" applyFill="1" applyBorder="1" applyAlignment="1" applyProtection="1">
      <alignment horizontal="left" vertical="center"/>
      <protection locked="0"/>
    </xf>
    <xf numFmtId="0" fontId="19" fillId="0" borderId="0" xfId="0" applyFont="1" applyAlignment="1">
      <alignment horizontal="center"/>
    </xf>
    <xf numFmtId="0" fontId="6" fillId="0" borderId="0" xfId="0" applyFont="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2" borderId="31" xfId="0" applyFont="1" applyFill="1" applyBorder="1" applyAlignment="1">
      <alignment horizontal="center" wrapText="1"/>
    </xf>
    <xf numFmtId="0" fontId="6" fillId="2" borderId="32" xfId="0" applyFont="1" applyFill="1" applyBorder="1" applyAlignment="1">
      <alignment horizontal="center" wrapText="1"/>
    </xf>
    <xf numFmtId="0" fontId="3" fillId="4" borderId="27" xfId="0" applyFont="1" applyFill="1" applyBorder="1" applyAlignment="1">
      <alignment horizontal="center" wrapText="1"/>
    </xf>
    <xf numFmtId="0" fontId="3" fillId="4" borderId="28" xfId="0" applyFont="1" applyFill="1" applyBorder="1" applyAlignment="1">
      <alignment horizontal="center" wrapText="1"/>
    </xf>
    <xf numFmtId="0" fontId="6" fillId="4" borderId="27" xfId="0" applyFont="1" applyFill="1" applyBorder="1" applyAlignment="1">
      <alignment horizontal="center" vertical="top" wrapText="1"/>
    </xf>
    <xf numFmtId="0" fontId="6" fillId="4" borderId="29" xfId="0" applyFont="1" applyFill="1" applyBorder="1" applyAlignment="1">
      <alignment horizontal="center" vertical="top" wrapText="1"/>
    </xf>
    <xf numFmtId="0" fontId="0" fillId="0" borderId="54" xfId="0"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12" fillId="0" borderId="18" xfId="0" applyFont="1" applyBorder="1" applyAlignment="1">
      <alignment horizontal="center"/>
    </xf>
    <xf numFmtId="0" fontId="12" fillId="0" borderId="30" xfId="0" applyFont="1" applyBorder="1" applyAlignment="1">
      <alignment horizontal="center"/>
    </xf>
    <xf numFmtId="0" fontId="12" fillId="0" borderId="53" xfId="0" applyFont="1" applyBorder="1" applyAlignment="1">
      <alignment horizontal="center"/>
    </xf>
    <xf numFmtId="0" fontId="6" fillId="3" borderId="27" xfId="0" applyFont="1" applyFill="1" applyBorder="1" applyAlignment="1">
      <alignment horizontal="center" wrapText="1"/>
    </xf>
    <xf numFmtId="0" fontId="6" fillId="3" borderId="28" xfId="0" applyFont="1" applyFill="1" applyBorder="1" applyAlignment="1">
      <alignment horizontal="center" wrapText="1"/>
    </xf>
    <xf numFmtId="0" fontId="8" fillId="0" borderId="0" xfId="0" applyFont="1" applyAlignment="1">
      <alignment horizontal="left" vertical="center"/>
    </xf>
  </cellXfs>
  <cellStyles count="3">
    <cellStyle name="Currency" xfId="1" builtinId="4"/>
    <cellStyle name="Normal" xfId="0" builtinId="0"/>
    <cellStyle name="Normal 2" xfId="2" xr:uid="{01ADD683-15D0-294E-97E4-7A6AE5132619}"/>
  </cellStyles>
  <dxfs count="1">
    <dxf>
      <font>
        <color theme="0"/>
      </font>
    </dxf>
  </dxfs>
  <tableStyles count="0" defaultTableStyle="TableStyleMedium2" defaultPivotStyle="PivotStyleLight16"/>
  <colors>
    <mruColors>
      <color rgb="FFD5FC79"/>
      <color rgb="FF00FA00"/>
      <color rgb="FF00FD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615462</xdr:colOff>
      <xdr:row>0</xdr:row>
      <xdr:rowOff>78155</xdr:rowOff>
    </xdr:from>
    <xdr:to>
      <xdr:col>17</xdr:col>
      <xdr:colOff>556846</xdr:colOff>
      <xdr:row>3</xdr:row>
      <xdr:rowOff>37151</xdr:rowOff>
    </xdr:to>
    <xdr:pic>
      <xdr:nvPicPr>
        <xdr:cNvPr id="2" name="Picture 1" descr="MAHA w D6 logo (white)">
          <a:extLst>
            <a:ext uri="{FF2B5EF4-FFF2-40B4-BE49-F238E27FC236}">
              <a16:creationId xmlns:a16="http://schemas.microsoft.com/office/drawing/2014/main" id="{B7F70DFE-461F-2105-C1AB-D5969E765A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0616" y="78155"/>
          <a:ext cx="4386384" cy="945688"/>
        </a:xfrm>
        <a:prstGeom prst="rect">
          <a:avLst/>
        </a:prstGeom>
        <a:noFill/>
        <a:ln w="38100" cmpd="sng">
          <a:solidFill>
            <a:srgbClr val="0070C0"/>
          </a:solid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429D-1BA0-FB4E-A106-46E951AA78D6}">
  <sheetPr>
    <pageSetUpPr fitToPage="1"/>
  </sheetPr>
  <dimension ref="A1:U32"/>
  <sheetViews>
    <sheetView showGridLines="0" tabSelected="1" zoomScale="130" zoomScaleNormal="130" workbookViewId="0">
      <selection activeCell="C16" sqref="C16"/>
    </sheetView>
  </sheetViews>
  <sheetFormatPr baseColWidth="10" defaultRowHeight="16" x14ac:dyDescent="0.2"/>
  <cols>
    <col min="1" max="1" width="3.83203125" customWidth="1"/>
    <col min="2" max="2" width="5.1640625" style="2" customWidth="1"/>
    <col min="3" max="3" width="12.6640625" customWidth="1"/>
    <col min="4" max="4" width="13.1640625" customWidth="1"/>
    <col min="5" max="5" width="9.5" customWidth="1"/>
    <col min="6" max="6" width="9.1640625" customWidth="1"/>
    <col min="7" max="14" width="8.5" customWidth="1"/>
    <col min="15" max="15" width="8.83203125" customWidth="1"/>
    <col min="16" max="18" width="7.83203125" customWidth="1"/>
    <col min="19" max="19" width="13.6640625" customWidth="1"/>
  </cols>
  <sheetData>
    <row r="1" spans="1:18" ht="33" customHeight="1" x14ac:dyDescent="0.2">
      <c r="B1" s="117" t="s">
        <v>46</v>
      </c>
      <c r="C1" s="117"/>
      <c r="D1" s="117"/>
      <c r="E1" s="117"/>
      <c r="F1" s="117"/>
      <c r="G1" s="117"/>
      <c r="H1" s="117"/>
      <c r="I1" s="117"/>
      <c r="J1" s="117"/>
    </row>
    <row r="2" spans="1:18" ht="31" customHeight="1" thickBot="1" x14ac:dyDescent="0.35">
      <c r="B2" s="98"/>
      <c r="C2" s="98"/>
      <c r="D2" s="98"/>
      <c r="E2" s="98"/>
      <c r="F2" s="70"/>
      <c r="G2" s="98"/>
      <c r="H2" s="98"/>
      <c r="I2" s="98"/>
      <c r="J2" s="98"/>
      <c r="K2" s="70"/>
    </row>
    <row r="3" spans="1:18" ht="14" customHeight="1" x14ac:dyDescent="0.2">
      <c r="B3" s="69" t="s">
        <v>40</v>
      </c>
      <c r="G3" s="69" t="s">
        <v>53</v>
      </c>
    </row>
    <row r="4" spans="1:18" ht="24" customHeight="1" thickBot="1" x14ac:dyDescent="0.25">
      <c r="B4" s="98"/>
      <c r="C4" s="98"/>
      <c r="D4" s="98"/>
      <c r="E4" s="98"/>
      <c r="G4" s="98"/>
      <c r="H4" s="98"/>
      <c r="I4" s="98"/>
      <c r="J4" s="98"/>
      <c r="L4" s="99" t="s">
        <v>55</v>
      </c>
      <c r="M4" s="99"/>
      <c r="N4" s="99"/>
      <c r="O4" s="99"/>
      <c r="P4" s="99"/>
      <c r="Q4" s="99"/>
      <c r="R4" s="99"/>
    </row>
    <row r="5" spans="1:18" ht="14" customHeight="1" x14ac:dyDescent="0.2">
      <c r="B5" s="69" t="s">
        <v>41</v>
      </c>
      <c r="G5" s="69" t="s">
        <v>54</v>
      </c>
      <c r="L5" s="99"/>
      <c r="M5" s="99"/>
      <c r="N5" s="99"/>
      <c r="O5" s="99"/>
      <c r="P5" s="99"/>
      <c r="Q5" s="99"/>
      <c r="R5" s="99"/>
    </row>
    <row r="6" spans="1:18" ht="21" customHeight="1" thickBot="1" x14ac:dyDescent="0.25">
      <c r="B6" s="69"/>
      <c r="G6" s="90"/>
      <c r="H6" s="90"/>
      <c r="I6" s="90"/>
      <c r="J6" s="90"/>
      <c r="L6" s="99"/>
      <c r="M6" s="99"/>
      <c r="N6" s="99"/>
      <c r="O6" s="99"/>
      <c r="P6" s="99"/>
      <c r="Q6" s="99"/>
      <c r="R6" s="99"/>
    </row>
    <row r="7" spans="1:18" ht="68" customHeight="1" thickTop="1" thickBot="1" x14ac:dyDescent="0.25">
      <c r="B7" s="109" t="s">
        <v>47</v>
      </c>
      <c r="C7" s="110"/>
      <c r="D7" s="110"/>
      <c r="E7" s="110"/>
      <c r="F7" s="110"/>
      <c r="G7" s="110"/>
      <c r="H7" s="110"/>
      <c r="I7" s="110"/>
      <c r="J7" s="110"/>
      <c r="K7" s="110"/>
      <c r="L7" s="110"/>
      <c r="M7" s="110"/>
      <c r="N7" s="110"/>
      <c r="O7" s="110"/>
      <c r="P7" s="110"/>
      <c r="Q7" s="111"/>
    </row>
    <row r="8" spans="1:18" ht="17" customHeight="1" thickTop="1" x14ac:dyDescent="0.2"/>
    <row r="9" spans="1:18" s="60" customFormat="1" ht="24" x14ac:dyDescent="0.3">
      <c r="A9" s="61" t="s">
        <v>35</v>
      </c>
      <c r="B9" s="62"/>
      <c r="D9" s="60" t="s">
        <v>39</v>
      </c>
    </row>
    <row r="10" spans="1:18" s="60" customFormat="1" ht="24" x14ac:dyDescent="0.3">
      <c r="A10" s="63" t="s">
        <v>36</v>
      </c>
      <c r="B10" s="64"/>
      <c r="D10" s="60" t="s">
        <v>48</v>
      </c>
    </row>
    <row r="11" spans="1:18" s="60" customFormat="1" ht="24" x14ac:dyDescent="0.3">
      <c r="A11" s="65" t="s">
        <v>37</v>
      </c>
      <c r="B11" s="66"/>
      <c r="D11" s="60" t="s">
        <v>49</v>
      </c>
    </row>
    <row r="12" spans="1:18" s="60" customFormat="1" ht="8" customHeight="1" x14ac:dyDescent="0.3">
      <c r="B12" s="67"/>
    </row>
    <row r="13" spans="1:18" ht="24" customHeight="1" x14ac:dyDescent="0.3">
      <c r="A13" s="60" t="s">
        <v>38</v>
      </c>
      <c r="C13" s="60" t="s">
        <v>50</v>
      </c>
    </row>
    <row r="14" spans="1:18" ht="19" customHeight="1" thickBot="1" x14ac:dyDescent="0.25"/>
    <row r="15" spans="1:18" ht="41" customHeight="1" thickBot="1" x14ac:dyDescent="0.3">
      <c r="A15" s="11"/>
      <c r="B15" s="103" t="s">
        <v>26</v>
      </c>
      <c r="C15" s="104"/>
      <c r="D15" s="105" t="s">
        <v>51</v>
      </c>
      <c r="E15" s="115" t="s">
        <v>29</v>
      </c>
      <c r="F15" s="10">
        <v>8</v>
      </c>
      <c r="G15" s="101" t="s">
        <v>52</v>
      </c>
      <c r="H15" s="102"/>
      <c r="I15" s="10">
        <v>6</v>
      </c>
      <c r="J15" s="101" t="s">
        <v>52</v>
      </c>
      <c r="K15" s="102"/>
      <c r="L15" s="10">
        <v>4</v>
      </c>
      <c r="M15" s="101" t="s">
        <v>52</v>
      </c>
      <c r="N15" s="102"/>
      <c r="O15" s="96" t="s">
        <v>24</v>
      </c>
      <c r="P15" s="112" t="s">
        <v>27</v>
      </c>
      <c r="Q15" s="113"/>
      <c r="R15" s="114"/>
    </row>
    <row r="16" spans="1:18" s="3" customFormat="1" ht="38" thickBot="1" x14ac:dyDescent="0.4">
      <c r="B16" s="1"/>
      <c r="C16" s="88"/>
      <c r="D16" s="106"/>
      <c r="E16" s="116"/>
      <c r="F16" s="4" t="s">
        <v>28</v>
      </c>
      <c r="G16" s="77" t="s">
        <v>33</v>
      </c>
      <c r="H16" s="5" t="s">
        <v>34</v>
      </c>
      <c r="I16" s="4" t="s">
        <v>28</v>
      </c>
      <c r="J16" s="77" t="s">
        <v>33</v>
      </c>
      <c r="K16" s="5" t="s">
        <v>34</v>
      </c>
      <c r="L16" s="4" t="s">
        <v>28</v>
      </c>
      <c r="M16" s="77" t="s">
        <v>33</v>
      </c>
      <c r="N16" s="5" t="s">
        <v>34</v>
      </c>
      <c r="O16" s="97"/>
      <c r="P16" s="30" t="s">
        <v>21</v>
      </c>
      <c r="Q16" s="31" t="s">
        <v>22</v>
      </c>
      <c r="R16" s="32" t="s">
        <v>23</v>
      </c>
    </row>
    <row r="17" spans="1:21" ht="22" customHeight="1" thickTop="1" x14ac:dyDescent="0.25">
      <c r="A17" s="91" t="s">
        <v>7</v>
      </c>
      <c r="B17" s="20" t="s">
        <v>11</v>
      </c>
      <c r="C17" s="21" t="s">
        <v>8</v>
      </c>
      <c r="D17" s="78"/>
      <c r="E17" s="79"/>
      <c r="F17" s="55">
        <f t="shared" ref="F17:F18" si="0">H17+G17</f>
        <v>0</v>
      </c>
      <c r="G17" s="16">
        <f t="shared" ref="G17:G27" si="1">15*E17*2</f>
        <v>0</v>
      </c>
      <c r="H17" s="17">
        <f t="shared" ref="H17:H27" si="2">((12*P17)+(3*Q17))/60*C$16</f>
        <v>0</v>
      </c>
      <c r="I17" s="55">
        <f t="shared" ref="I17:I18" si="3">K17+J17</f>
        <v>0</v>
      </c>
      <c r="J17" s="16">
        <f t="shared" ref="J17:J27" si="4">12*E17*2</f>
        <v>0</v>
      </c>
      <c r="K17" s="17">
        <f t="shared" ref="K17:K27" si="5">((9*P17)+(3*Q17))/60*C$16</f>
        <v>0</v>
      </c>
      <c r="L17" s="55">
        <f t="shared" ref="L17:L18" si="6">N17+M17</f>
        <v>0</v>
      </c>
      <c r="M17" s="16">
        <f t="shared" ref="M17:M27" si="7">7*E17*2</f>
        <v>0</v>
      </c>
      <c r="N17" s="17">
        <f t="shared" ref="N17:N27" si="8">((6*P17)+(1*Q17))/60*C$16</f>
        <v>0</v>
      </c>
      <c r="O17" s="48">
        <v>12</v>
      </c>
      <c r="P17" s="33">
        <v>70</v>
      </c>
      <c r="Q17" s="34">
        <v>80</v>
      </c>
      <c r="R17" s="35">
        <v>80</v>
      </c>
      <c r="S17" s="53" t="str">
        <f>IF(E17&gt;=D17,"","No Refree Cost")</f>
        <v/>
      </c>
    </row>
    <row r="18" spans="1:21" ht="22" customHeight="1" x14ac:dyDescent="0.25">
      <c r="A18" s="92"/>
      <c r="B18" s="22" t="s">
        <v>12</v>
      </c>
      <c r="C18" s="23" t="s">
        <v>9</v>
      </c>
      <c r="D18" s="80"/>
      <c r="E18" s="81"/>
      <c r="F18" s="56">
        <f t="shared" si="0"/>
        <v>0</v>
      </c>
      <c r="G18" s="6">
        <f t="shared" si="1"/>
        <v>0</v>
      </c>
      <c r="H18" s="7">
        <f t="shared" si="2"/>
        <v>0</v>
      </c>
      <c r="I18" s="56">
        <f t="shared" si="3"/>
        <v>0</v>
      </c>
      <c r="J18" s="6">
        <f t="shared" si="4"/>
        <v>0</v>
      </c>
      <c r="K18" s="7">
        <f t="shared" si="5"/>
        <v>0</v>
      </c>
      <c r="L18" s="56">
        <f t="shared" si="6"/>
        <v>0</v>
      </c>
      <c r="M18" s="6">
        <f t="shared" si="7"/>
        <v>0</v>
      </c>
      <c r="N18" s="7">
        <f t="shared" si="8"/>
        <v>0</v>
      </c>
      <c r="O18" s="49">
        <v>15</v>
      </c>
      <c r="P18" s="36">
        <v>90</v>
      </c>
      <c r="Q18" s="37">
        <v>105</v>
      </c>
      <c r="R18" s="38">
        <v>105</v>
      </c>
      <c r="S18" s="53" t="str">
        <f t="shared" ref="S18:S27" si="9">IF(E18&gt;=D18,"","No Refree Cost")</f>
        <v/>
      </c>
    </row>
    <row r="19" spans="1:21" ht="22" customHeight="1" thickBot="1" x14ac:dyDescent="0.3">
      <c r="A19" s="93"/>
      <c r="B19" s="24" t="s">
        <v>13</v>
      </c>
      <c r="C19" s="25" t="s">
        <v>10</v>
      </c>
      <c r="D19" s="82"/>
      <c r="E19" s="83"/>
      <c r="F19" s="57">
        <f t="shared" ref="F19" si="10">H19+G19</f>
        <v>0</v>
      </c>
      <c r="G19" s="18">
        <f t="shared" si="1"/>
        <v>0</v>
      </c>
      <c r="H19" s="19">
        <f t="shared" si="2"/>
        <v>0</v>
      </c>
      <c r="I19" s="57">
        <f t="shared" ref="I19" si="11">K19+J19</f>
        <v>0</v>
      </c>
      <c r="J19" s="18">
        <f t="shared" si="4"/>
        <v>0</v>
      </c>
      <c r="K19" s="19">
        <f t="shared" si="5"/>
        <v>0</v>
      </c>
      <c r="L19" s="57">
        <f>N19+M19</f>
        <v>0</v>
      </c>
      <c r="M19" s="18">
        <f t="shared" si="7"/>
        <v>0</v>
      </c>
      <c r="N19" s="19">
        <f t="shared" si="8"/>
        <v>0</v>
      </c>
      <c r="O19" s="50">
        <v>15</v>
      </c>
      <c r="P19" s="39">
        <v>90</v>
      </c>
      <c r="Q19" s="40">
        <v>105</v>
      </c>
      <c r="R19" s="41">
        <v>105</v>
      </c>
      <c r="S19" s="53" t="str">
        <f t="shared" si="9"/>
        <v/>
      </c>
    </row>
    <row r="20" spans="1:21" ht="22" customHeight="1" thickTop="1" x14ac:dyDescent="0.25">
      <c r="A20" s="94" t="s">
        <v>6</v>
      </c>
      <c r="B20" s="26" t="s">
        <v>14</v>
      </c>
      <c r="C20" s="27" t="s">
        <v>0</v>
      </c>
      <c r="D20" s="84"/>
      <c r="E20" s="85"/>
      <c r="F20" s="58">
        <f t="shared" ref="F20" si="12">H20+G20</f>
        <v>0</v>
      </c>
      <c r="G20" s="14">
        <f t="shared" si="1"/>
        <v>0</v>
      </c>
      <c r="H20" s="15">
        <f t="shared" si="2"/>
        <v>0</v>
      </c>
      <c r="I20" s="58">
        <f t="shared" ref="I20" si="13">K20+J20</f>
        <v>0</v>
      </c>
      <c r="J20" s="14">
        <f t="shared" si="4"/>
        <v>0</v>
      </c>
      <c r="K20" s="15">
        <f t="shared" si="5"/>
        <v>0</v>
      </c>
      <c r="L20" s="58">
        <f>N20+M20</f>
        <v>0</v>
      </c>
      <c r="M20" s="14">
        <f t="shared" si="7"/>
        <v>0</v>
      </c>
      <c r="N20" s="15">
        <f t="shared" si="8"/>
        <v>0</v>
      </c>
      <c r="O20" s="51">
        <v>12</v>
      </c>
      <c r="P20" s="42">
        <v>70</v>
      </c>
      <c r="Q20" s="43">
        <v>80</v>
      </c>
      <c r="R20" s="44">
        <v>80</v>
      </c>
      <c r="S20" s="53" t="str">
        <f t="shared" si="9"/>
        <v/>
      </c>
    </row>
    <row r="21" spans="1:21" ht="22" customHeight="1" x14ac:dyDescent="0.25">
      <c r="A21" s="92"/>
      <c r="B21" s="22" t="s">
        <v>11</v>
      </c>
      <c r="C21" s="23" t="s">
        <v>1</v>
      </c>
      <c r="D21" s="80"/>
      <c r="E21" s="81"/>
      <c r="F21" s="56">
        <f t="shared" ref="F21:F27" si="14">H21+G21</f>
        <v>0</v>
      </c>
      <c r="G21" s="6">
        <f t="shared" si="1"/>
        <v>0</v>
      </c>
      <c r="H21" s="7">
        <f t="shared" si="2"/>
        <v>0</v>
      </c>
      <c r="I21" s="56">
        <f t="shared" ref="I21:I27" si="15">K21+J21</f>
        <v>0</v>
      </c>
      <c r="J21" s="6">
        <f t="shared" si="4"/>
        <v>0</v>
      </c>
      <c r="K21" s="7">
        <f t="shared" si="5"/>
        <v>0</v>
      </c>
      <c r="L21" s="56">
        <f t="shared" ref="L21:L27" si="16">N21+M21</f>
        <v>0</v>
      </c>
      <c r="M21" s="6">
        <f t="shared" si="7"/>
        <v>0</v>
      </c>
      <c r="N21" s="7">
        <f t="shared" si="8"/>
        <v>0</v>
      </c>
      <c r="O21" s="49">
        <v>12</v>
      </c>
      <c r="P21" s="36">
        <v>70</v>
      </c>
      <c r="Q21" s="37">
        <v>80</v>
      </c>
      <c r="R21" s="38">
        <v>80</v>
      </c>
      <c r="S21" s="53" t="str">
        <f t="shared" si="9"/>
        <v/>
      </c>
    </row>
    <row r="22" spans="1:21" ht="22" customHeight="1" x14ac:dyDescent="0.25">
      <c r="A22" s="92"/>
      <c r="B22" s="22" t="s">
        <v>15</v>
      </c>
      <c r="C22" s="23" t="s">
        <v>2</v>
      </c>
      <c r="D22" s="80"/>
      <c r="E22" s="81"/>
      <c r="F22" s="56">
        <f t="shared" si="14"/>
        <v>0</v>
      </c>
      <c r="G22" s="6">
        <f t="shared" si="1"/>
        <v>0</v>
      </c>
      <c r="H22" s="7">
        <f t="shared" si="2"/>
        <v>0</v>
      </c>
      <c r="I22" s="56">
        <f t="shared" si="15"/>
        <v>0</v>
      </c>
      <c r="J22" s="6">
        <f t="shared" si="4"/>
        <v>0</v>
      </c>
      <c r="K22" s="7">
        <f t="shared" si="5"/>
        <v>0</v>
      </c>
      <c r="L22" s="56">
        <f t="shared" si="16"/>
        <v>0</v>
      </c>
      <c r="M22" s="6">
        <f t="shared" si="7"/>
        <v>0</v>
      </c>
      <c r="N22" s="7">
        <f t="shared" si="8"/>
        <v>0</v>
      </c>
      <c r="O22" s="49">
        <v>15</v>
      </c>
      <c r="P22" s="36">
        <v>90</v>
      </c>
      <c r="Q22" s="37">
        <v>105</v>
      </c>
      <c r="R22" s="38">
        <v>105</v>
      </c>
      <c r="S22" s="53" t="str">
        <f t="shared" si="9"/>
        <v/>
      </c>
    </row>
    <row r="23" spans="1:21" ht="22" customHeight="1" x14ac:dyDescent="0.25">
      <c r="A23" s="92"/>
      <c r="B23" s="22" t="s">
        <v>12</v>
      </c>
      <c r="C23" s="23" t="s">
        <v>3</v>
      </c>
      <c r="D23" s="80"/>
      <c r="E23" s="81"/>
      <c r="F23" s="56">
        <f t="shared" si="14"/>
        <v>0</v>
      </c>
      <c r="G23" s="6">
        <f t="shared" si="1"/>
        <v>0</v>
      </c>
      <c r="H23" s="7">
        <f t="shared" si="2"/>
        <v>0</v>
      </c>
      <c r="I23" s="56">
        <f t="shared" si="15"/>
        <v>0</v>
      </c>
      <c r="J23" s="6">
        <f t="shared" si="4"/>
        <v>0</v>
      </c>
      <c r="K23" s="7">
        <f t="shared" si="5"/>
        <v>0</v>
      </c>
      <c r="L23" s="56">
        <f t="shared" si="16"/>
        <v>0</v>
      </c>
      <c r="M23" s="6">
        <f t="shared" si="7"/>
        <v>0</v>
      </c>
      <c r="N23" s="7">
        <f t="shared" si="8"/>
        <v>0</v>
      </c>
      <c r="O23" s="49">
        <v>15</v>
      </c>
      <c r="P23" s="36">
        <v>90</v>
      </c>
      <c r="Q23" s="37">
        <v>105</v>
      </c>
      <c r="R23" s="38">
        <v>105</v>
      </c>
      <c r="S23" s="53" t="str">
        <f t="shared" si="9"/>
        <v/>
      </c>
    </row>
    <row r="24" spans="1:21" ht="22" customHeight="1" x14ac:dyDescent="0.25">
      <c r="A24" s="92"/>
      <c r="B24" s="22" t="s">
        <v>16</v>
      </c>
      <c r="C24" s="23" t="s">
        <v>4</v>
      </c>
      <c r="D24" s="80"/>
      <c r="E24" s="81"/>
      <c r="F24" s="56">
        <f t="shared" si="14"/>
        <v>0</v>
      </c>
      <c r="G24" s="6">
        <f t="shared" si="1"/>
        <v>0</v>
      </c>
      <c r="H24" s="7">
        <f t="shared" si="2"/>
        <v>0</v>
      </c>
      <c r="I24" s="56">
        <f t="shared" si="15"/>
        <v>0</v>
      </c>
      <c r="J24" s="6">
        <f t="shared" si="4"/>
        <v>0</v>
      </c>
      <c r="K24" s="7">
        <f t="shared" si="5"/>
        <v>0</v>
      </c>
      <c r="L24" s="56">
        <f t="shared" si="16"/>
        <v>0</v>
      </c>
      <c r="M24" s="6">
        <f t="shared" si="7"/>
        <v>0</v>
      </c>
      <c r="N24" s="7">
        <f t="shared" si="8"/>
        <v>0</v>
      </c>
      <c r="O24" s="49">
        <v>15</v>
      </c>
      <c r="P24" s="36">
        <v>90</v>
      </c>
      <c r="Q24" s="37">
        <v>105</v>
      </c>
      <c r="R24" s="38">
        <v>105</v>
      </c>
      <c r="S24" s="53" t="str">
        <f t="shared" si="9"/>
        <v/>
      </c>
    </row>
    <row r="25" spans="1:21" ht="22" customHeight="1" x14ac:dyDescent="0.25">
      <c r="A25" s="92"/>
      <c r="B25" s="22" t="s">
        <v>13</v>
      </c>
      <c r="C25" s="23" t="s">
        <v>5</v>
      </c>
      <c r="D25" s="80"/>
      <c r="E25" s="81"/>
      <c r="F25" s="56">
        <f t="shared" si="14"/>
        <v>0</v>
      </c>
      <c r="G25" s="6">
        <f t="shared" si="1"/>
        <v>0</v>
      </c>
      <c r="H25" s="7">
        <f t="shared" si="2"/>
        <v>0</v>
      </c>
      <c r="I25" s="56">
        <f t="shared" si="15"/>
        <v>0</v>
      </c>
      <c r="J25" s="6">
        <f t="shared" si="4"/>
        <v>0</v>
      </c>
      <c r="K25" s="7">
        <f t="shared" si="5"/>
        <v>0</v>
      </c>
      <c r="L25" s="56">
        <f t="shared" si="16"/>
        <v>0</v>
      </c>
      <c r="M25" s="6">
        <f t="shared" si="7"/>
        <v>0</v>
      </c>
      <c r="N25" s="7">
        <f t="shared" si="8"/>
        <v>0</v>
      </c>
      <c r="O25" s="49" t="s">
        <v>25</v>
      </c>
      <c r="P25" s="36">
        <v>120</v>
      </c>
      <c r="Q25" s="37">
        <v>135</v>
      </c>
      <c r="R25" s="38">
        <v>135</v>
      </c>
      <c r="S25" s="53" t="str">
        <f t="shared" si="9"/>
        <v/>
      </c>
    </row>
    <row r="26" spans="1:21" ht="22" customHeight="1" x14ac:dyDescent="0.25">
      <c r="A26" s="92"/>
      <c r="B26" s="22" t="s">
        <v>17</v>
      </c>
      <c r="C26" s="23" t="s">
        <v>18</v>
      </c>
      <c r="D26" s="80"/>
      <c r="E26" s="81"/>
      <c r="F26" s="56">
        <f t="shared" si="14"/>
        <v>0</v>
      </c>
      <c r="G26" s="6">
        <f t="shared" si="1"/>
        <v>0</v>
      </c>
      <c r="H26" s="7">
        <f t="shared" si="2"/>
        <v>0</v>
      </c>
      <c r="I26" s="56">
        <f t="shared" si="15"/>
        <v>0</v>
      </c>
      <c r="J26" s="6">
        <f t="shared" si="4"/>
        <v>0</v>
      </c>
      <c r="K26" s="7">
        <f t="shared" si="5"/>
        <v>0</v>
      </c>
      <c r="L26" s="56">
        <f t="shared" si="16"/>
        <v>0</v>
      </c>
      <c r="M26" s="6">
        <f t="shared" si="7"/>
        <v>0</v>
      </c>
      <c r="N26" s="7">
        <f t="shared" si="8"/>
        <v>0</v>
      </c>
      <c r="O26" s="49" t="s">
        <v>25</v>
      </c>
      <c r="P26" s="36">
        <v>120</v>
      </c>
      <c r="Q26" s="37">
        <v>135</v>
      </c>
      <c r="R26" s="38">
        <v>135</v>
      </c>
      <c r="S26" s="53" t="str">
        <f t="shared" si="9"/>
        <v/>
      </c>
    </row>
    <row r="27" spans="1:21" ht="22" customHeight="1" thickBot="1" x14ac:dyDescent="0.3">
      <c r="A27" s="95"/>
      <c r="B27" s="28" t="s">
        <v>20</v>
      </c>
      <c r="C27" s="29" t="s">
        <v>19</v>
      </c>
      <c r="D27" s="86"/>
      <c r="E27" s="87"/>
      <c r="F27" s="59">
        <f t="shared" si="14"/>
        <v>0</v>
      </c>
      <c r="G27" s="8">
        <f t="shared" si="1"/>
        <v>0</v>
      </c>
      <c r="H27" s="9">
        <f t="shared" si="2"/>
        <v>0</v>
      </c>
      <c r="I27" s="59">
        <f t="shared" si="15"/>
        <v>0</v>
      </c>
      <c r="J27" s="8">
        <f t="shared" si="4"/>
        <v>0</v>
      </c>
      <c r="K27" s="9">
        <f t="shared" si="5"/>
        <v>0</v>
      </c>
      <c r="L27" s="59">
        <f t="shared" si="16"/>
        <v>0</v>
      </c>
      <c r="M27" s="8">
        <f t="shared" si="7"/>
        <v>0</v>
      </c>
      <c r="N27" s="9">
        <f t="shared" si="8"/>
        <v>0</v>
      </c>
      <c r="O27" s="52" t="s">
        <v>25</v>
      </c>
      <c r="P27" s="45">
        <v>120</v>
      </c>
      <c r="Q27" s="46">
        <v>135</v>
      </c>
      <c r="R27" s="47">
        <v>135</v>
      </c>
      <c r="S27" s="53" t="str">
        <f t="shared" si="9"/>
        <v/>
      </c>
    </row>
    <row r="28" spans="1:21" ht="21" x14ac:dyDescent="0.25">
      <c r="D28" s="107" t="s">
        <v>32</v>
      </c>
      <c r="E28" s="12" t="s">
        <v>30</v>
      </c>
    </row>
    <row r="29" spans="1:21" ht="48" customHeight="1" thickBot="1" x14ac:dyDescent="0.45">
      <c r="D29" s="108"/>
      <c r="E29" s="13" t="s">
        <v>31</v>
      </c>
      <c r="G29" s="54" t="str">
        <f>IF(C16="","NO ICE COST ENTERED",IF(S17="No Refree Cost","MISSING REF. COST",IF(S18="No Refree Cost","MISSING REF. COST",IF(S19="No Refree Cost","MISSING REF. COST",IF(S20="No Refree Cost","MISSING REF. COST",IF(S21="No Refree Cost","MISSING REF. COST",IF(S22="No Refree Cost","MISSING REF. COST",IF(S23="No Refree Cost","MISSING REF. COST",IF(S24="No Refree Cost","MISSING REF. COST",IF(S25="No Refree Cost","MISSING REF. COST",IF(S26="No Refree Cost","MISSING REF. COST",IF(S27="No Refree Cost","MISSING REF. COST",""))))))))))))</f>
        <v>NO ICE COST ENTERED</v>
      </c>
      <c r="R29" s="72" t="s">
        <v>42</v>
      </c>
      <c r="S29" s="71"/>
      <c r="T29" s="71"/>
      <c r="U29" s="71"/>
    </row>
    <row r="30" spans="1:21" ht="15" customHeight="1" thickBot="1" x14ac:dyDescent="0.3">
      <c r="D30" s="73"/>
      <c r="E30" s="74"/>
      <c r="G30" s="54"/>
      <c r="S30" s="71"/>
      <c r="T30" s="71"/>
      <c r="U30" s="71"/>
    </row>
    <row r="31" spans="1:21" ht="22" customHeight="1" thickBot="1" x14ac:dyDescent="0.35">
      <c r="B31" s="89"/>
      <c r="C31" s="100" t="s">
        <v>45</v>
      </c>
      <c r="D31" s="100"/>
      <c r="E31" s="100"/>
      <c r="F31" s="100"/>
      <c r="G31" s="100"/>
      <c r="H31" s="75"/>
      <c r="R31" s="76" t="s">
        <v>44</v>
      </c>
    </row>
    <row r="32" spans="1:21" ht="21" x14ac:dyDescent="0.25">
      <c r="C32" s="100"/>
      <c r="D32" s="100"/>
      <c r="E32" s="100"/>
      <c r="F32" s="100"/>
      <c r="G32" s="100"/>
      <c r="H32" s="75"/>
      <c r="K32" s="3"/>
      <c r="R32" s="68" t="s">
        <v>43</v>
      </c>
    </row>
  </sheetData>
  <sheetProtection sheet="1" selectLockedCells="1"/>
  <mergeCells count="19">
    <mergeCell ref="B1:J1"/>
    <mergeCell ref="C31:G32"/>
    <mergeCell ref="B2:E2"/>
    <mergeCell ref="B4:E4"/>
    <mergeCell ref="G15:H15"/>
    <mergeCell ref="B15:C15"/>
    <mergeCell ref="D15:D16"/>
    <mergeCell ref="D28:D29"/>
    <mergeCell ref="B7:Q7"/>
    <mergeCell ref="M15:N15"/>
    <mergeCell ref="J15:K15"/>
    <mergeCell ref="P15:R15"/>
    <mergeCell ref="E15:E16"/>
    <mergeCell ref="A17:A19"/>
    <mergeCell ref="A20:A27"/>
    <mergeCell ref="O15:O16"/>
    <mergeCell ref="G2:J2"/>
    <mergeCell ref="G4:J4"/>
    <mergeCell ref="L4:R6"/>
  </mergeCells>
  <conditionalFormatting sqref="F17:N27">
    <cfRule type="expression" dxfId="0" priority="5">
      <formula>$D17&lt;1</formula>
    </cfRule>
  </conditionalFormatting>
  <pageMargins left="0.5" right="0.5" top="0.5" bottom="0.5" header="0.3" footer="0.3"/>
  <pageSetup scale="73"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MAHA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Sheet for D-6 District Tournments</dc:title>
  <dc:subject/>
  <dc:creator>Tim Jones</dc:creator>
  <cp:keywords/>
  <dc:description/>
  <cp:lastModifiedBy>Tim Jones</cp:lastModifiedBy>
  <cp:lastPrinted>2024-08-07T13:16:02Z</cp:lastPrinted>
  <dcterms:created xsi:type="dcterms:W3CDTF">2024-08-06T17:55:21Z</dcterms:created>
  <dcterms:modified xsi:type="dcterms:W3CDTF">2024-08-08T17:46:50Z</dcterms:modified>
  <cp:category/>
</cp:coreProperties>
</file>